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P27" i="1" l="1"/>
  <c r="P26" i="1"/>
  <c r="P25" i="1"/>
  <c r="P24" i="1"/>
  <c r="O27" i="1"/>
  <c r="O26" i="1"/>
  <c r="O25" i="1"/>
  <c r="O24" i="1"/>
  <c r="N27" i="1"/>
  <c r="N26" i="1"/>
  <c r="N25" i="1"/>
  <c r="N24" i="1"/>
  <c r="M26" i="1"/>
  <c r="M25" i="1"/>
  <c r="M27" i="1" s="1"/>
  <c r="M24" i="1"/>
  <c r="L26" i="1"/>
  <c r="L25" i="1"/>
  <c r="L27" i="1" s="1"/>
  <c r="L24" i="1"/>
  <c r="K27" i="1"/>
  <c r="J26" i="1"/>
  <c r="J25" i="1"/>
  <c r="J24" i="1"/>
  <c r="I27" i="1"/>
  <c r="I26" i="1"/>
  <c r="I25" i="1"/>
  <c r="I24" i="1"/>
  <c r="H26" i="1"/>
  <c r="H25" i="1"/>
  <c r="H24" i="1"/>
  <c r="H27" i="1" s="1"/>
  <c r="G26" i="1"/>
  <c r="G25" i="1"/>
  <c r="G24" i="1"/>
  <c r="P23" i="1"/>
  <c r="O23" i="1"/>
  <c r="N23" i="1"/>
  <c r="M23" i="1"/>
  <c r="L23" i="1"/>
  <c r="K23" i="1"/>
  <c r="J23" i="1"/>
  <c r="I23" i="1"/>
  <c r="H23" i="1"/>
  <c r="G23" i="1"/>
  <c r="F23" i="1"/>
  <c r="P17" i="1"/>
  <c r="O17" i="1"/>
  <c r="N17" i="1"/>
  <c r="M17" i="1"/>
  <c r="L17" i="1"/>
  <c r="K17" i="1"/>
  <c r="J17" i="1"/>
  <c r="I17" i="1"/>
  <c r="H17" i="1"/>
  <c r="G17" i="1"/>
  <c r="F16" i="1"/>
  <c r="F26" i="1" s="1"/>
  <c r="F15" i="1"/>
  <c r="F25" i="1" s="1"/>
  <c r="F14" i="1"/>
  <c r="F24" i="1" s="1"/>
  <c r="F17" i="1" l="1"/>
  <c r="F27" i="1"/>
  <c r="J27" i="1"/>
  <c r="G27" i="1"/>
</calcChain>
</file>

<file path=xl/sharedStrings.xml><?xml version="1.0" encoding="utf-8"?>
<sst xmlns="http://schemas.openxmlformats.org/spreadsheetml/2006/main" count="43" uniqueCount="35">
  <si>
    <t xml:space="preserve">Программные мероприятия
муниципальной программы «Улучшение жилищных условий молодых семей, молодых учителей в соответствии с федеральной целевой программой «Жилище» на 2011 – 2016 и период до 2020 года на территории города Покачи»
</t>
  </si>
  <si>
    <t>№ п/п</t>
  </si>
  <si>
    <t>Наименование</t>
  </si>
  <si>
    <t>Исполнитель</t>
  </si>
  <si>
    <t>Источники финансирования</t>
  </si>
  <si>
    <t>Финансовые затраты на реализацию (руб.)</t>
  </si>
  <si>
    <t>всего</t>
  </si>
  <si>
    <t>в том числе:</t>
  </si>
  <si>
    <t>2020 год</t>
  </si>
  <si>
    <t>2011 год</t>
  </si>
  <si>
    <t>2012 год</t>
  </si>
  <si>
    <t xml:space="preserve">2013 год </t>
  </si>
  <si>
    <t>2014 год</t>
  </si>
  <si>
    <t xml:space="preserve"> 2015 год</t>
  </si>
  <si>
    <t>2016 год</t>
  </si>
  <si>
    <t>2017 год</t>
  </si>
  <si>
    <t>2018 год</t>
  </si>
  <si>
    <t>2019 год</t>
  </si>
  <si>
    <t>1.</t>
  </si>
  <si>
    <t>Задача 1: поддержка на муниципальном уровне молодых семей, признанных в установленном порядке нуждающимися в улучшении жилищных условий, в решении жилищной проблемы и создание условий, способствующих улучшению жилищных условий молодых семей, проживающих на территории города Покачи</t>
  </si>
  <si>
    <t>Цель 1: предоставление молодым семьям возможности получить государственную поддержку в решении жилищной проблемы в рамках программы Ханты-Мансийского втономного округа-Югры «Обеспечение доступным и комфортным жильем жителей Ханты-Мансийского автономного округа - Югры в 2014 - 2020 годах»</t>
  </si>
  <si>
    <t>КУМИ</t>
  </si>
  <si>
    <t>Бюджет РФ</t>
  </si>
  <si>
    <t xml:space="preserve">Мероприятие: 
- предоставление молодым семьям возможности получить государственную поддержку в решении жилищной проблемы в рамках государственной программы Ханты-Мансийского автономного округа - Югры «Обеспечение доступным и комфортным жильем жителей Ханты-Мансийского автономного округа - Югры в 2014 - 2020 годах»
</t>
  </si>
  <si>
    <t>Бюджет ХМАО - Югры</t>
  </si>
  <si>
    <t>Местный бюджет</t>
  </si>
  <si>
    <t>Итого по мероприятию:</t>
  </si>
  <si>
    <t>2.</t>
  </si>
  <si>
    <t>Цель 2: предоставление молодым учителям возможности получить государственную поддержку в решении жилищной проблемы в рамках программы Ханты-Мансийского автономного округа-Югры «Обеспечение доступным и комфортным жильем жителей Ханты-Мансийского автономного округа - Югры в 2014 - 2020 годах»</t>
  </si>
  <si>
    <t>Задача 1: поддержка на муниципальном уровне молодых учителей, признанных в установленном порядке нуждающимися в улучшении жилищных условий, в решении жилищной проблемы и создание условий, способствующих улучшению жилищных условий молодых учителей, проживающих на территории города Покачи</t>
  </si>
  <si>
    <t xml:space="preserve">Мероприятие: 
- предоставление молодым учителям возможности получить государственную поддержку в решении жилищной проблемы в рамках государственной программы Ханты-Мансийского автономного округа - Югры «Обеспечение доступным и комфортным жильем жителей Ханты-Мансийского автономного округа - Югры в 2014 - 2020 годах»
</t>
  </si>
  <si>
    <t>Итого по программе:</t>
  </si>
  <si>
    <t>Приложение</t>
  </si>
  <si>
    <t>к постановлению администрации города Покачи</t>
  </si>
  <si>
    <t>от _________________№________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</si>
</sst>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0" fillId="0" borderId="11" xfId="0" applyBorder="1"/>
    <xf numFmtId="0" fontId="3" fillId="0" borderId="12" xfId="0" applyFont="1" applyBorder="1" applyAlignment="1">
      <alignment vertical="center"/>
    </xf>
    <xf numFmtId="0" fontId="4" fillId="0" borderId="12" xfId="0" applyFont="1" applyBorder="1"/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abSelected="1" workbookViewId="0">
      <selection activeCell="F8" sqref="F8:P8"/>
    </sheetView>
  </sheetViews>
  <sheetFormatPr defaultRowHeight="15" x14ac:dyDescent="0.25"/>
  <cols>
    <col min="1" max="1" width="2.140625" customWidth="1"/>
    <col min="2" max="2" width="4.28515625" customWidth="1"/>
    <col min="3" max="3" width="24.140625" customWidth="1"/>
    <col min="4" max="4" width="12.28515625" customWidth="1"/>
    <col min="5" max="5" width="11.28515625" customWidth="1"/>
    <col min="6" max="6" width="12.5703125" bestFit="1" customWidth="1"/>
    <col min="7" max="7" width="8" customWidth="1"/>
    <col min="8" max="8" width="13.28515625" customWidth="1"/>
    <col min="9" max="9" width="12" customWidth="1"/>
    <col min="10" max="10" width="12.42578125" customWidth="1"/>
    <col min="11" max="11" width="11.85546875" customWidth="1"/>
    <col min="12" max="12" width="11" customWidth="1"/>
    <col min="13" max="13" width="10.28515625" customWidth="1"/>
    <col min="14" max="14" width="7.5703125" customWidth="1"/>
    <col min="15" max="15" width="7.140625" customWidth="1"/>
    <col min="16" max="16" width="9" customWidth="1"/>
    <col min="17" max="18" width="9.140625" hidden="1" customWidth="1"/>
  </cols>
  <sheetData>
    <row r="1" spans="2:19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9" ht="24" customHeight="1" x14ac:dyDescent="0.25">
      <c r="C2" s="2"/>
      <c r="D2" s="2"/>
      <c r="E2" s="2"/>
      <c r="F2" s="2"/>
      <c r="G2" s="2"/>
      <c r="H2" s="2"/>
      <c r="I2" s="2"/>
      <c r="J2" s="2"/>
      <c r="K2" s="23" t="s">
        <v>32</v>
      </c>
      <c r="L2" s="23"/>
      <c r="M2" s="23"/>
      <c r="N2" s="23"/>
      <c r="O2" s="23"/>
      <c r="P2" s="23"/>
      <c r="Q2" s="23"/>
      <c r="R2" s="23"/>
      <c r="S2" s="1"/>
    </row>
    <row r="3" spans="2:19" ht="24" customHeight="1" x14ac:dyDescent="0.25">
      <c r="C3" s="2"/>
      <c r="D3" s="2"/>
      <c r="E3" s="2"/>
      <c r="F3" s="2"/>
      <c r="G3" s="2"/>
      <c r="H3" s="2"/>
      <c r="I3" s="2"/>
      <c r="J3" s="2"/>
      <c r="K3" s="23" t="s">
        <v>33</v>
      </c>
      <c r="L3" s="23"/>
      <c r="M3" s="23"/>
      <c r="N3" s="23"/>
      <c r="O3" s="23"/>
      <c r="P3" s="23"/>
      <c r="Q3" s="22"/>
      <c r="R3" s="22"/>
      <c r="S3" s="1"/>
    </row>
    <row r="4" spans="2:19" ht="25.5" customHeight="1" x14ac:dyDescent="0.25">
      <c r="C4" s="2"/>
      <c r="D4" s="2"/>
      <c r="E4" s="2"/>
      <c r="F4" s="2"/>
      <c r="G4" s="2"/>
      <c r="H4" s="2"/>
      <c r="I4" s="2"/>
      <c r="J4" s="2"/>
      <c r="K4" s="23" t="s">
        <v>34</v>
      </c>
      <c r="L4" s="23"/>
      <c r="M4" s="23"/>
      <c r="N4" s="23"/>
      <c r="O4" s="23"/>
      <c r="P4" s="23"/>
      <c r="Q4" s="22"/>
      <c r="R4" s="22"/>
      <c r="S4" s="1"/>
    </row>
    <row r="5" spans="2:19" ht="50.25" customHeight="1" x14ac:dyDescent="0.25">
      <c r="C5" s="38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"/>
      <c r="Q5" s="3"/>
      <c r="R5" s="3"/>
      <c r="S5" s="1"/>
    </row>
    <row r="6" spans="2:19" ht="4.5" hidden="1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3"/>
      <c r="S6" s="1"/>
    </row>
    <row r="7" spans="2:19" hidden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1"/>
    </row>
    <row r="8" spans="2:19" ht="39" customHeight="1" x14ac:dyDescent="0.25">
      <c r="B8" s="39" t="s">
        <v>1</v>
      </c>
      <c r="C8" s="37" t="s">
        <v>2</v>
      </c>
      <c r="D8" s="37" t="s">
        <v>3</v>
      </c>
      <c r="E8" s="39" t="s">
        <v>4</v>
      </c>
      <c r="F8" s="41" t="s">
        <v>5</v>
      </c>
      <c r="G8" s="42"/>
      <c r="H8" s="42"/>
      <c r="I8" s="42"/>
      <c r="J8" s="42"/>
      <c r="K8" s="42"/>
      <c r="L8" s="42"/>
      <c r="M8" s="42"/>
      <c r="N8" s="42"/>
      <c r="O8" s="42"/>
      <c r="P8" s="43"/>
      <c r="Q8" s="3"/>
      <c r="R8" s="3"/>
      <c r="S8" s="1"/>
    </row>
    <row r="9" spans="2:19" ht="30" customHeight="1" x14ac:dyDescent="0.25">
      <c r="B9" s="40"/>
      <c r="C9" s="27"/>
      <c r="D9" s="27"/>
      <c r="E9" s="40"/>
      <c r="F9" s="44" t="s">
        <v>6</v>
      </c>
      <c r="G9" s="46" t="s">
        <v>7</v>
      </c>
      <c r="H9" s="47"/>
      <c r="I9" s="47"/>
      <c r="J9" s="47"/>
      <c r="K9" s="47"/>
      <c r="L9" s="47"/>
      <c r="M9" s="47"/>
      <c r="N9" s="47"/>
      <c r="O9" s="47"/>
      <c r="P9" s="48"/>
      <c r="Q9" s="3"/>
      <c r="R9" s="3"/>
      <c r="S9" s="1"/>
    </row>
    <row r="10" spans="2:19" ht="42" customHeight="1" x14ac:dyDescent="0.25">
      <c r="B10" s="40"/>
      <c r="C10" s="27"/>
      <c r="D10" s="27"/>
      <c r="E10" s="40"/>
      <c r="F10" s="45"/>
      <c r="G10" s="4" t="s">
        <v>9</v>
      </c>
      <c r="H10" s="5" t="s">
        <v>10</v>
      </c>
      <c r="I10" s="5" t="s">
        <v>11</v>
      </c>
      <c r="J10" s="5" t="s">
        <v>12</v>
      </c>
      <c r="K10" s="5" t="s">
        <v>13</v>
      </c>
      <c r="L10" s="5" t="s">
        <v>14</v>
      </c>
      <c r="M10" s="5" t="s">
        <v>15</v>
      </c>
      <c r="N10" s="5" t="s">
        <v>16</v>
      </c>
      <c r="O10" s="5" t="s">
        <v>17</v>
      </c>
      <c r="P10" s="4" t="s">
        <v>8</v>
      </c>
      <c r="Q10" s="3"/>
      <c r="R10" s="3"/>
      <c r="S10" s="1"/>
    </row>
    <row r="11" spans="2:19" x14ac:dyDescent="0.25"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  <c r="P11" s="5">
        <v>15</v>
      </c>
      <c r="Q11" s="2"/>
      <c r="R11" s="2"/>
    </row>
    <row r="12" spans="2:19" ht="33" customHeight="1" x14ac:dyDescent="0.25">
      <c r="B12" s="5" t="s">
        <v>18</v>
      </c>
      <c r="C12" s="31" t="s">
        <v>20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2"/>
      <c r="R12" s="2"/>
    </row>
    <row r="13" spans="2:19" ht="33.75" customHeight="1" x14ac:dyDescent="0.25">
      <c r="B13" s="37"/>
      <c r="C13" s="31" t="s">
        <v>19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2"/>
      <c r="R13" s="2"/>
    </row>
    <row r="14" spans="2:19" ht="27.75" customHeight="1" x14ac:dyDescent="0.25">
      <c r="B14" s="27"/>
      <c r="C14" s="34" t="s">
        <v>23</v>
      </c>
      <c r="D14" s="36" t="s">
        <v>21</v>
      </c>
      <c r="E14" s="6" t="s">
        <v>22</v>
      </c>
      <c r="F14" s="7">
        <f>SUM(G14:P14)</f>
        <v>3746365.71</v>
      </c>
      <c r="G14" s="7">
        <v>0</v>
      </c>
      <c r="H14" s="8">
        <v>747500</v>
      </c>
      <c r="I14" s="7">
        <v>1555849.71</v>
      </c>
      <c r="J14" s="7">
        <v>1340200</v>
      </c>
      <c r="K14" s="17">
        <v>102816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2"/>
      <c r="R14" s="2"/>
    </row>
    <row r="15" spans="2:19" ht="30.75" customHeight="1" x14ac:dyDescent="0.25">
      <c r="B15" s="27"/>
      <c r="C15" s="35"/>
      <c r="D15" s="25"/>
      <c r="E15" s="6" t="s">
        <v>24</v>
      </c>
      <c r="F15" s="21">
        <f>SUM(G15:P15)</f>
        <v>79272493.030000001</v>
      </c>
      <c r="G15" s="7">
        <v>0</v>
      </c>
      <c r="H15" s="7">
        <v>9527100</v>
      </c>
      <c r="I15" s="7">
        <v>26069374.289999999</v>
      </c>
      <c r="J15" s="21">
        <v>15052982.74</v>
      </c>
      <c r="K15" s="7">
        <v>10123636</v>
      </c>
      <c r="L15" s="7">
        <v>9249700</v>
      </c>
      <c r="M15" s="7">
        <v>9249700</v>
      </c>
      <c r="N15" s="7">
        <v>0</v>
      </c>
      <c r="O15" s="7">
        <v>0</v>
      </c>
      <c r="P15" s="7">
        <v>0</v>
      </c>
      <c r="Q15" s="2"/>
      <c r="R15" s="2"/>
    </row>
    <row r="16" spans="2:19" ht="27.75" customHeight="1" thickBot="1" x14ac:dyDescent="0.3">
      <c r="B16" s="27"/>
      <c r="C16" s="35"/>
      <c r="D16" s="25"/>
      <c r="E16" s="9" t="s">
        <v>25</v>
      </c>
      <c r="F16" s="10">
        <f>SUM(G16:P16)</f>
        <v>4808868.01</v>
      </c>
      <c r="G16" s="10">
        <v>0</v>
      </c>
      <c r="H16" s="10">
        <v>575981.05000000005</v>
      </c>
      <c r="I16" s="10">
        <v>1500000</v>
      </c>
      <c r="J16" s="10">
        <v>1221000</v>
      </c>
      <c r="K16" s="10">
        <v>538234.31999999995</v>
      </c>
      <c r="L16" s="10">
        <v>486826.32</v>
      </c>
      <c r="M16" s="10">
        <v>486826.32</v>
      </c>
      <c r="N16" s="10">
        <v>0</v>
      </c>
      <c r="O16" s="10">
        <v>0</v>
      </c>
      <c r="P16" s="10">
        <v>0</v>
      </c>
      <c r="Q16" s="2"/>
      <c r="R16" s="2"/>
    </row>
    <row r="17" spans="2:18" ht="27.75" customHeight="1" thickBot="1" x14ac:dyDescent="0.3">
      <c r="B17" s="12"/>
      <c r="C17" s="13" t="s">
        <v>26</v>
      </c>
      <c r="D17" s="13"/>
      <c r="E17" s="13"/>
      <c r="F17" s="14">
        <f>SUM(G17:P17)</f>
        <v>87827726.75</v>
      </c>
      <c r="G17" s="14">
        <f t="shared" ref="G17:P17" si="0">SUM(G14:G16)</f>
        <v>0</v>
      </c>
      <c r="H17" s="14">
        <f t="shared" si="0"/>
        <v>10850581.050000001</v>
      </c>
      <c r="I17" s="14">
        <f t="shared" si="0"/>
        <v>29125224</v>
      </c>
      <c r="J17" s="14">
        <f t="shared" si="0"/>
        <v>17614182.740000002</v>
      </c>
      <c r="K17" s="14">
        <f t="shared" si="0"/>
        <v>10764686.32</v>
      </c>
      <c r="L17" s="14">
        <f t="shared" si="0"/>
        <v>9736526.3200000003</v>
      </c>
      <c r="M17" s="14">
        <f t="shared" si="0"/>
        <v>9736526.3200000003</v>
      </c>
      <c r="N17" s="14">
        <f t="shared" si="0"/>
        <v>0</v>
      </c>
      <c r="O17" s="14">
        <f t="shared" si="0"/>
        <v>0</v>
      </c>
      <c r="P17" s="15">
        <f t="shared" si="0"/>
        <v>0</v>
      </c>
      <c r="Q17" s="2"/>
      <c r="R17" s="2"/>
    </row>
    <row r="18" spans="2:18" ht="32.25" customHeight="1" x14ac:dyDescent="0.25">
      <c r="B18" s="11" t="s">
        <v>27</v>
      </c>
      <c r="C18" s="28" t="s">
        <v>28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2"/>
      <c r="R18" s="2"/>
    </row>
    <row r="19" spans="2:18" ht="26.25" customHeight="1" x14ac:dyDescent="0.25">
      <c r="B19" s="5"/>
      <c r="C19" s="31" t="s">
        <v>29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2"/>
      <c r="R19" s="2"/>
    </row>
    <row r="20" spans="2:18" ht="18" customHeight="1" x14ac:dyDescent="0.25">
      <c r="B20" s="37"/>
      <c r="C20" s="34" t="s">
        <v>30</v>
      </c>
      <c r="D20" s="36" t="s">
        <v>21</v>
      </c>
      <c r="E20" s="6" t="s">
        <v>22</v>
      </c>
      <c r="F20" s="7">
        <f>SUM(G20:P20)</f>
        <v>171300</v>
      </c>
      <c r="G20" s="7">
        <v>0</v>
      </c>
      <c r="H20" s="7">
        <v>171300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2"/>
      <c r="R20" s="2"/>
    </row>
    <row r="21" spans="2:18" ht="30.75" customHeight="1" x14ac:dyDescent="0.25">
      <c r="B21" s="27"/>
      <c r="C21" s="35"/>
      <c r="D21" s="25"/>
      <c r="E21" s="6" t="s">
        <v>24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2"/>
      <c r="R21" s="2"/>
    </row>
    <row r="22" spans="2:18" ht="26.25" thickBot="1" x14ac:dyDescent="0.3">
      <c r="B22" s="27"/>
      <c r="C22" s="35"/>
      <c r="D22" s="25"/>
      <c r="E22" s="9" t="s">
        <v>25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"/>
      <c r="R22" s="2"/>
    </row>
    <row r="23" spans="2:18" ht="22.5" customHeight="1" thickBot="1" x14ac:dyDescent="0.3">
      <c r="B23" s="12"/>
      <c r="C23" s="13" t="s">
        <v>26</v>
      </c>
      <c r="D23" s="13"/>
      <c r="E23" s="13"/>
      <c r="F23" s="14">
        <f t="shared" ref="F23:P23" si="1">SUM(F20:F22)</f>
        <v>171300</v>
      </c>
      <c r="G23" s="14">
        <f t="shared" si="1"/>
        <v>0</v>
      </c>
      <c r="H23" s="14">
        <f t="shared" si="1"/>
        <v>171300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14">
        <f t="shared" si="1"/>
        <v>0</v>
      </c>
      <c r="M23" s="14">
        <f t="shared" si="1"/>
        <v>0</v>
      </c>
      <c r="N23" s="14">
        <f t="shared" si="1"/>
        <v>0</v>
      </c>
      <c r="O23" s="14">
        <f t="shared" si="1"/>
        <v>0</v>
      </c>
      <c r="P23" s="15">
        <f t="shared" si="1"/>
        <v>0</v>
      </c>
      <c r="Q23" s="2"/>
      <c r="R23" s="2"/>
    </row>
    <row r="24" spans="2:18" ht="24" customHeight="1" x14ac:dyDescent="0.25">
      <c r="B24" s="26"/>
      <c r="C24" s="24" t="s">
        <v>31</v>
      </c>
      <c r="D24" s="24"/>
      <c r="E24" s="16" t="s">
        <v>22</v>
      </c>
      <c r="F24" s="17">
        <f t="shared" ref="F24:P24" si="2">SUM(F14,F20)</f>
        <v>3917665.71</v>
      </c>
      <c r="G24" s="17">
        <f t="shared" si="2"/>
        <v>0</v>
      </c>
      <c r="H24" s="17">
        <f t="shared" si="2"/>
        <v>918800</v>
      </c>
      <c r="I24" s="17">
        <f t="shared" si="2"/>
        <v>1555849.71</v>
      </c>
      <c r="J24" s="17">
        <f t="shared" si="2"/>
        <v>1340200</v>
      </c>
      <c r="K24" s="17">
        <v>102816</v>
      </c>
      <c r="L24" s="17">
        <f t="shared" si="2"/>
        <v>0</v>
      </c>
      <c r="M24" s="17">
        <f t="shared" si="2"/>
        <v>0</v>
      </c>
      <c r="N24" s="17">
        <f t="shared" si="2"/>
        <v>0</v>
      </c>
      <c r="O24" s="17">
        <f t="shared" si="2"/>
        <v>0</v>
      </c>
      <c r="P24" s="17">
        <f t="shared" si="2"/>
        <v>0</v>
      </c>
      <c r="Q24" s="2"/>
      <c r="R24" s="2"/>
    </row>
    <row r="25" spans="2:18" ht="38.25" x14ac:dyDescent="0.25">
      <c r="B25" s="27"/>
      <c r="C25" s="25"/>
      <c r="D25" s="25"/>
      <c r="E25" s="6" t="s">
        <v>24</v>
      </c>
      <c r="F25" s="7">
        <f t="shared" ref="F25:P25" si="3">SUM(F15,F21)</f>
        <v>79272493.030000001</v>
      </c>
      <c r="G25" s="7">
        <f t="shared" si="3"/>
        <v>0</v>
      </c>
      <c r="H25" s="7">
        <f t="shared" si="3"/>
        <v>9527100</v>
      </c>
      <c r="I25" s="7">
        <f t="shared" si="3"/>
        <v>26069374.289999999</v>
      </c>
      <c r="J25" s="21">
        <f t="shared" si="3"/>
        <v>15052982.74</v>
      </c>
      <c r="K25" s="7">
        <v>10123636</v>
      </c>
      <c r="L25" s="7">
        <f t="shared" si="3"/>
        <v>9249700</v>
      </c>
      <c r="M25" s="7">
        <f t="shared" si="3"/>
        <v>9249700</v>
      </c>
      <c r="N25" s="7">
        <f t="shared" si="3"/>
        <v>0</v>
      </c>
      <c r="O25" s="7">
        <f t="shared" si="3"/>
        <v>0</v>
      </c>
      <c r="P25" s="7">
        <f t="shared" si="3"/>
        <v>0</v>
      </c>
      <c r="Q25" s="2"/>
      <c r="R25" s="2"/>
    </row>
    <row r="26" spans="2:18" ht="26.25" thickBot="1" x14ac:dyDescent="0.3">
      <c r="B26" s="27"/>
      <c r="C26" s="25"/>
      <c r="D26" s="25"/>
      <c r="E26" s="9" t="s">
        <v>25</v>
      </c>
      <c r="F26" s="10">
        <f t="shared" ref="F26:P26" si="4">SUM(F16,F22)</f>
        <v>4808868.01</v>
      </c>
      <c r="G26" s="10">
        <f t="shared" si="4"/>
        <v>0</v>
      </c>
      <c r="H26" s="10">
        <f t="shared" si="4"/>
        <v>575981.05000000005</v>
      </c>
      <c r="I26" s="10">
        <f t="shared" si="4"/>
        <v>1500000</v>
      </c>
      <c r="J26" s="10">
        <f t="shared" si="4"/>
        <v>1221000</v>
      </c>
      <c r="K26" s="10">
        <v>538234.31999999995</v>
      </c>
      <c r="L26" s="10">
        <f t="shared" si="4"/>
        <v>486826.32</v>
      </c>
      <c r="M26" s="10">
        <f t="shared" si="4"/>
        <v>486826.32</v>
      </c>
      <c r="N26" s="10">
        <f t="shared" si="4"/>
        <v>0</v>
      </c>
      <c r="O26" s="10">
        <f t="shared" si="4"/>
        <v>0</v>
      </c>
      <c r="P26" s="10">
        <f t="shared" si="4"/>
        <v>0</v>
      </c>
    </row>
    <row r="27" spans="2:18" ht="22.5" customHeight="1" thickBot="1" x14ac:dyDescent="0.3">
      <c r="B27" s="18"/>
      <c r="C27" s="19"/>
      <c r="D27" s="19"/>
      <c r="E27" s="20"/>
      <c r="F27" s="14">
        <f t="shared" ref="F27:P27" si="5">SUM(F24:F26)</f>
        <v>87999026.75</v>
      </c>
      <c r="G27" s="14">
        <f t="shared" si="5"/>
        <v>0</v>
      </c>
      <c r="H27" s="14">
        <f t="shared" si="5"/>
        <v>11021881.050000001</v>
      </c>
      <c r="I27" s="14">
        <f t="shared" si="5"/>
        <v>29125224</v>
      </c>
      <c r="J27" s="14">
        <f t="shared" si="5"/>
        <v>17614182.740000002</v>
      </c>
      <c r="K27" s="14">
        <f t="shared" si="5"/>
        <v>10764686.32</v>
      </c>
      <c r="L27" s="14">
        <f t="shared" si="5"/>
        <v>9736526.3200000003</v>
      </c>
      <c r="M27" s="14">
        <f t="shared" si="5"/>
        <v>9736526.3200000003</v>
      </c>
      <c r="N27" s="14">
        <f t="shared" si="5"/>
        <v>0</v>
      </c>
      <c r="O27" s="14">
        <f t="shared" si="5"/>
        <v>0</v>
      </c>
      <c r="P27" s="15">
        <f t="shared" si="5"/>
        <v>0</v>
      </c>
    </row>
  </sheetData>
  <mergeCells count="24">
    <mergeCell ref="K4:P4"/>
    <mergeCell ref="K3:P3"/>
    <mergeCell ref="C8:C10"/>
    <mergeCell ref="D8:D10"/>
    <mergeCell ref="E8:E10"/>
    <mergeCell ref="F8:P8"/>
    <mergeCell ref="F9:F10"/>
    <mergeCell ref="G9:P9"/>
    <mergeCell ref="K2:R2"/>
    <mergeCell ref="C24:C26"/>
    <mergeCell ref="D24:D26"/>
    <mergeCell ref="B24:B26"/>
    <mergeCell ref="C18:P18"/>
    <mergeCell ref="C19:P19"/>
    <mergeCell ref="C20:C22"/>
    <mergeCell ref="D20:D22"/>
    <mergeCell ref="B20:B22"/>
    <mergeCell ref="C12:P12"/>
    <mergeCell ref="C13:P13"/>
    <mergeCell ref="C14:C16"/>
    <mergeCell ref="B13:B16"/>
    <mergeCell ref="D14:D16"/>
    <mergeCell ref="C5:O5"/>
    <mergeCell ref="B8:B10"/>
  </mergeCells>
  <pageMargins left="0.70866141732283472" right="0.70866141732283472" top="0.19685039370078741" bottom="0.19685039370078741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2015-06-09T10:20:07Z</dcterms:modified>
</cp:coreProperties>
</file>