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3"/>
  </bookViews>
  <sheets>
    <sheet name="прил1." sheetId="1" r:id="rId1"/>
    <sheet name="прил2." sheetId="2" r:id="rId2"/>
    <sheet name="прил3." sheetId="3" r:id="rId3"/>
    <sheet name="ПРИЛОЖЕНИЕ 4  " sheetId="4" r:id="rId4"/>
    <sheet name="прил5." sheetId="5" r:id="rId5"/>
  </sheets>
  <definedNames>
    <definedName name="_xlnm.Print_Titles" localSheetId="0">'прил1.'!$6:$11</definedName>
    <definedName name="_xlnm.Print_Titles" localSheetId="2">'прил3.'!$8:$10</definedName>
  </definedNames>
  <calcPr fullCalcOnLoad="1"/>
</workbook>
</file>

<file path=xl/sharedStrings.xml><?xml version="1.0" encoding="utf-8"?>
<sst xmlns="http://schemas.openxmlformats.org/spreadsheetml/2006/main" count="2217" uniqueCount="981">
  <si>
    <t xml:space="preserve"> 170 1 08 00000 00 0000 000</t>
  </si>
  <si>
    <t xml:space="preserve"> 170 1 08 07000 01 0000 110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</si>
  <si>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</si>
  <si>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 xml:space="preserve"> 170 1 08 07140 01 0000 110</t>
  </si>
  <si>
    <t xml:space="preserve"> 182 8 50 00000 00 0000 000</t>
  </si>
  <si>
    <t xml:space="preserve"> 182 1 00 00000 00 0000 000</t>
  </si>
  <si>
    <t>НАЛОГИ НА ПРИБЫЛЬ, ДОХОДЫ</t>
  </si>
  <si>
    <t xml:space="preserve"> 182 1 01 00000 00 0000 000</t>
  </si>
  <si>
    <t>Налог на доходы физических лиц</t>
  </si>
  <si>
    <t xml:space="preserve"> 182 1 01 02000 01 0000 110</t>
  </si>
  <si>
    <t>Налог на доходы физических лиц с доходов, полученных в виде дивидендов от долевого участия в деятельности организаций</t>
  </si>
  <si>
    <t xml:space="preserve"> 182 1 01 02010 01 0000 110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</si>
  <si>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</si>
  <si>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 xml:space="preserve"> 182 1 01 02020 01 0000 110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</si>
  <si>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</si>
  <si>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 xml:space="preserve"> 182 1 01 02021 01 0000 110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</si>
  <si>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</si>
  <si>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 xml:space="preserve"> 182 1 01 02022 01 0000 110</t>
  </si>
  <si>
    <t>Налог на доходы физических лиц с доходов,  полученных физическими лицами, не являющимися налоговыми резидентами Российской Федерации</t>
  </si>
  <si>
    <t xml:space="preserve"> 182 1 01 02030 01 0000 110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</si>
  <si>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</si>
  <si>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 xml:space="preserve"> 182 1 01 02040 01 0000 110</t>
  </si>
  <si>
    <t>НАЛОГИ НА СОВОКУПНЫЙ ДОХОД</t>
  </si>
  <si>
    <t xml:space="preserve"> 182 1 05 00000 00 0000 000</t>
  </si>
  <si>
    <t>Налог, взимаемый в связи с применением упрощенной системы налогообложения</t>
  </si>
  <si>
    <t xml:space="preserve"> 182 1 05 01000 00 0000 110</t>
  </si>
  <si>
    <t>Налог, взимаемый с налогоплательщиков, выбравших в качестве объекта налогообложения  доходы</t>
  </si>
  <si>
    <t xml:space="preserve"> 182 1 05 01010 01 0000 110</t>
  </si>
  <si>
    <t>Налог, взимаемый с налогоплательщиков, выбравших в качестве объекта налогообложения доходы, уменьшенные на величину расходов</t>
  </si>
  <si>
    <t xml:space="preserve"> 182 1 05 01020 01 0000 110</t>
  </si>
  <si>
    <t>Единый налог на вмененный доход для отдельных видов деятельности</t>
  </si>
  <si>
    <t xml:space="preserve"> 182 1 05 02000 02 0000 110</t>
  </si>
  <si>
    <t>НАЛОГИ НА ИМУЩЕСТВО</t>
  </si>
  <si>
    <t xml:space="preserve"> 182 1 06 00000 00 0000 000</t>
  </si>
  <si>
    <t>Налог на имущество физических лиц</t>
  </si>
  <si>
    <t xml:space="preserve"> 182 1 06 01000 00 0000 110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</si>
  <si>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</si>
  <si>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 xml:space="preserve"> 182 1 06 01020 04 0000 110</t>
  </si>
  <si>
    <t>Транспортный налог</t>
  </si>
  <si>
    <t xml:space="preserve"> 182 1 06 04000 02 0000 110</t>
  </si>
  <si>
    <t>Транспортный налог с организаций</t>
  </si>
  <si>
    <t xml:space="preserve"> 182 1 06 04011 02 0000 110</t>
  </si>
  <si>
    <t>Транспортный налог с физических лиц</t>
  </si>
  <si>
    <t xml:space="preserve"> 182 1 06 04012 02 0000 110</t>
  </si>
  <si>
    <t>Земельный налог</t>
  </si>
  <si>
    <t xml:space="preserve"> 182 1 06 06000 00 0000 110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</si>
  <si>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</si>
  <si>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 xml:space="preserve"> 182 1 06 06010 00 0000 110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</si>
  <si>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</si>
  <si>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 xml:space="preserve"> 182 1 06 06012 04 0000 110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</si>
  <si>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</si>
  <si>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 xml:space="preserve"> 182 1 06 06020 00 0000 110</t>
  </si>
  <si>
    <t xml:space="preserve"> 182 1 06 06022 04 0000 110</t>
  </si>
  <si>
    <t xml:space="preserve"> 182 1 08 00000 00 0000 000</t>
  </si>
  <si>
    <t>Государственная пошлина по делам, рассматриваемым в судах общей юрисдикции, мировыми судьями</t>
  </si>
  <si>
    <t xml:space="preserve"> 182 1 08 03000 01 0000 110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</si>
  <si>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</si>
  <si>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182 1 08 03010 01 0000 110</t>
  </si>
  <si>
    <t xml:space="preserve"> 182 1 08 07000 01 0000 110</t>
  </si>
  <si>
    <t xml:space="preserve"> 182 1 08 07140 01 0000 110</t>
  </si>
  <si>
    <t>ЗАДОЛЖЕННОСТЬ И ПЕРЕРАСЧЕТЫ ПО ОТМЕНЕННЫМ НАЛОГАМ, СБОРАМ И ИНЫМ ОБЯЗАТЕЛЬНЫМ ПЛАТЕЖАМ</t>
  </si>
  <si>
    <t xml:space="preserve"> 182 1 09 00000 00 0000 000</t>
  </si>
  <si>
    <t>Налоги на имущество</t>
  </si>
  <si>
    <t xml:space="preserve"> 182 1 09 04000 00 0000 110</t>
  </si>
  <si>
    <t>Земельный налог (по обязательствам, возникшим до        1 января 2006 года)</t>
  </si>
  <si>
    <t xml:space="preserve"> 182 1 09 04050 00 0000 110</t>
  </si>
  <si>
    <t>Земельный налог (по обязательствам, возникшим до        1 января 2006 года), мобилизуемый на территориях городских округов</t>
  </si>
  <si>
    <t xml:space="preserve"> 182 1 09 04050 04 0000 110</t>
  </si>
  <si>
    <t>Прочие налоги и сборы (по отмененным местным налогам и сборам)</t>
  </si>
  <si>
    <t xml:space="preserve"> 182 1 09 07000 00 0000 110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</si>
  <si>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</si>
  <si>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 xml:space="preserve"> 182 1 09 07030 00 0000 110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</si>
  <si>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</si>
  <si>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 xml:space="preserve"> 182 1 09 07030 04 0000 110</t>
  </si>
  <si>
    <t>Прочие местные налоги и сборы</t>
  </si>
  <si>
    <t xml:space="preserve"> 182 1 09 07050 00 0000 110</t>
  </si>
  <si>
    <t>Прочие местные налоги и сборы, мобилизуемые на территориях городских округов</t>
  </si>
  <si>
    <t xml:space="preserve"> 182 1 09 07050 04 0000 110</t>
  </si>
  <si>
    <t xml:space="preserve"> 182 1 16 00000 00 0000 000</t>
  </si>
  <si>
    <t>Денежные взыскания (штрафы) за нарушение законодательства о налогах и сборах</t>
  </si>
  <si>
    <t xml:space="preserve"> 182 1 16 03000 00 0000 140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</si>
  <si>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</si>
  <si>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 xml:space="preserve"> 182 1 16 03010 01 0000 140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</si>
  <si>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</si>
  <si>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 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</si>
  <si>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</si>
  <si>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 xml:space="preserve"> 182 1 16 06000 01 0000 140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</si>
  <si>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</si>
  <si>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 xml:space="preserve"> 182 1 16 08000 01 0000 140</t>
  </si>
  <si>
    <t xml:space="preserve"> 188 8 50 00000 00 0000 000</t>
  </si>
  <si>
    <t xml:space="preserve"> 188 1 00 00000 00 0000 000</t>
  </si>
  <si>
    <t xml:space="preserve"> 188 1 16 00000 00 0000 000</t>
  </si>
  <si>
    <t>Денежные взыскания (штрафы) и иные суммы, взыскиваемые с лиц, виновных в совершении преступлений, и в возмещение ущерба имуществу</t>
  </si>
  <si>
    <t xml:space="preserve"> 188 1 16 21000 00 0000 140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</si>
  <si>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</si>
  <si>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 xml:space="preserve"> 188 1 16 21040 04 0000 140</t>
  </si>
  <si>
    <t>Денежные взыскания (штрафы) за административные правонарушения в области дорожного движения</t>
  </si>
  <si>
    <t xml:space="preserve"> 188 1 16 30000 01 0000 140</t>
  </si>
  <si>
    <t xml:space="preserve"> 188 1 16 90000 00 0000 140</t>
  </si>
  <si>
    <t xml:space="preserve"> 188 1 16 90040 04 0000 140</t>
  </si>
  <si>
    <t xml:space="preserve"> 192 8 50 00000 00 0000 000</t>
  </si>
  <si>
    <t xml:space="preserve"> 192 1 00 00000 00 0000 000</t>
  </si>
  <si>
    <t xml:space="preserve"> 192 1 16 00000 00 0000 000</t>
  </si>
  <si>
    <t xml:space="preserve"> 192 1 16 90000 00 0000 140</t>
  </si>
  <si>
    <t xml:space="preserve"> 192 1 16 90040 04 0000 140</t>
  </si>
  <si>
    <t xml:space="preserve"> 322 8 50 00000 00 0000 000</t>
  </si>
  <si>
    <t xml:space="preserve"> 322 1 00 00000 00 0000 000</t>
  </si>
  <si>
    <t xml:space="preserve"> 322 1 16 00000 00 0000 000</t>
  </si>
  <si>
    <t xml:space="preserve"> 322 1 16 21000 00 0000 140</t>
  </si>
  <si>
    <t xml:space="preserve"> 322 1 16 21040 04 0000 140</t>
  </si>
  <si>
    <t xml:space="preserve"> 340 8 50 00000 00 0000 000</t>
  </si>
  <si>
    <t xml:space="preserve"> 340 1 00 00000 00 0000 000</t>
  </si>
  <si>
    <t xml:space="preserve"> 340 1 16 00000 00 0000 000</t>
  </si>
  <si>
    <t xml:space="preserve"> 340 1 16 25000 01 0000 140</t>
  </si>
  <si>
    <t>Денежные взыскания (штрафы) за нарушение законодательства в области охраны окружающей среды</t>
  </si>
  <si>
    <t xml:space="preserve"> 340 1 16 25050 01 0000 140</t>
  </si>
  <si>
    <t xml:space="preserve"> 430 8 50 00000 00 0000 000</t>
  </si>
  <si>
    <t xml:space="preserve"> 430 1 00 00000 00 0000 000</t>
  </si>
  <si>
    <t xml:space="preserve"> 430 1 11 00000 00 0000 000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</si>
  <si>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</si>
  <si>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 xml:space="preserve"> 430 1 11 05000 00 0000 120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</si>
  <si>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</si>
  <si>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430 1 11 05010 00 0000 120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</si>
  <si>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</si>
  <si>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430 1 11 05010 04 0000 120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</si>
  <si>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автономных учреждений)</t>
  </si>
  <si>
    <t xml:space="preserve"> 430 1 11 05020 00 0000 120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</si>
  <si>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t>
  </si>
  <si>
    <t xml:space="preserve"> 430 1 11 05024 04 0000 120</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</si>
  <si>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</si>
  <si>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 xml:space="preserve"> 430 1 11 09000 00 0000 120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</si>
  <si>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</si>
  <si>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 xml:space="preserve"> 430 1 11 09040 00 0000 120</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</si>
  <si>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</si>
  <si>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 xml:space="preserve"> 430 1 11 09044 04 0000 120</t>
  </si>
  <si>
    <t>ДОХОДЫ ОТ ПРОДАЖИ МАТЕРИАЛЬНЫХ И НЕМАТЕРИАЛЬНЫХ АКТИВОВ</t>
  </si>
  <si>
    <t xml:space="preserve"> 430 1 14 00000 00 0000 000</t>
  </si>
  <si>
    <t>Доходы от продажи квартир</t>
  </si>
  <si>
    <t xml:space="preserve"> 430 1 14 01000 00 0000 410</t>
  </si>
  <si>
    <t>Доходы от продажи квартир, находящихся в собственности городских округов</t>
  </si>
  <si>
    <t xml:space="preserve"> 430 1 14 01040 04 0000 410</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</si>
  <si>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</si>
  <si>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 xml:space="preserve"> 430 1 14 02000 00 0000 000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</si>
  <si>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</si>
  <si>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430 1 14 02033 04 0000 410</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</si>
  <si>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</si>
  <si>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 xml:space="preserve"> 430 1 14 06000 00 0000 420</t>
  </si>
  <si>
    <t>Доходы от продажи земельных участков, государственная собственность на которые не разграничена</t>
  </si>
  <si>
    <t xml:space="preserve"> 430 1 14 06010 00 0000 420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</si>
  <si>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</si>
  <si>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 430 1 14 06012 04 0000 420</t>
  </si>
  <si>
    <t xml:space="preserve"> 460 8 50 00000 00 0000 000</t>
  </si>
  <si>
    <t xml:space="preserve"> 460 1 00 00000 00 0000 000</t>
  </si>
  <si>
    <t xml:space="preserve"> 460 1 16 00000 00 0000 000</t>
  </si>
  <si>
    <t xml:space="preserve"> 460 1 16 90000 00 0000 140</t>
  </si>
  <si>
    <t xml:space="preserve"> 460 1 16 90040 04 0000 140</t>
  </si>
  <si>
    <t xml:space="preserve"> 498 8 50 00000 00 0000 000</t>
  </si>
  <si>
    <t xml:space="preserve"> 498 1 00 00000 00 0000 000</t>
  </si>
  <si>
    <t>ПЛАТЕЖИ ПРИ ПОЛЬЗОВАНИИ ПРИРОДНЫМИ РЕСУРСАМИ</t>
  </si>
  <si>
    <t xml:space="preserve"> 498 1 12 00000 00 0000 000</t>
  </si>
  <si>
    <t>Плата за негативное воздействие на окружающую среду</t>
  </si>
  <si>
    <t xml:space="preserve"> 498 1 12 01000 01 0000 120</t>
  </si>
  <si>
    <t xml:space="preserve"> 498 1 16 00000 00 0000 000</t>
  </si>
  <si>
    <t xml:space="preserve"> 498 1 16 90000 00 0000 140</t>
  </si>
  <si>
    <t xml:space="preserve"> 498 1 16 90040 04 0000 140</t>
  </si>
  <si>
    <t>Код классификации доходов бюджета</t>
  </si>
  <si>
    <t>1</t>
  </si>
  <si>
    <t>План на 2008 год</t>
  </si>
  <si>
    <t>Выполнение в %</t>
  </si>
  <si>
    <t>Удельный вес</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</si>
  <si>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</si>
  <si>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ИТОГО ДОХОДОВ</t>
  </si>
  <si>
    <t>ДОХОДЫ БЮДЖЕТА - ВСЕГО</t>
  </si>
  <si>
    <t>10</t>
  </si>
  <si>
    <t>от __________________№______</t>
  </si>
  <si>
    <t>Код бюджетной классификации</t>
  </si>
  <si>
    <t>Наименование</t>
  </si>
  <si>
    <t>План на 2008 г.</t>
  </si>
  <si>
    <t>Факт</t>
  </si>
  <si>
    <t>000 1 00 00000 00 0000 000</t>
  </si>
  <si>
    <t>ДОХОДЫ</t>
  </si>
  <si>
    <t>000 1 01 00000 00 0000 000</t>
  </si>
  <si>
    <t>000 1 01 02000 01 0000 110</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</si>
  <si>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</si>
  <si>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 полученных в виде выигрышей и призов, страховых выплат по договорам добровольного страхования жизни, заключенным на срок менее 5 лет, в части превышения сумм страховых взносов и т.д.</t>
  </si>
  <si>
    <t>000 1 05 00000 00 0000 000</t>
  </si>
  <si>
    <t>Единый налог, взимаемый в связи с применением упрощенной системы налогообложения</t>
  </si>
  <si>
    <t xml:space="preserve"> -ЕН (в качестве объекта налогообложения - ДОХОДЫ)</t>
  </si>
  <si>
    <t xml:space="preserve"> -ЕН (в качестве объекта налогообложения - ДОХОДЫ, уменьшенные на сумму РАСХОДОВ)</t>
  </si>
  <si>
    <t>000 1 06 00000 00 0000 000</t>
  </si>
  <si>
    <t>Налог на имущество физических лиц, зачисляемый в бюджеты городских округов</t>
  </si>
  <si>
    <t xml:space="preserve">000 1 06 04000 02 0000 110 </t>
  </si>
  <si>
    <t>Транспортный налог (100% от доли округа)</t>
  </si>
  <si>
    <t xml:space="preserve">000 1 06 04011 02 0000 110 </t>
  </si>
  <si>
    <t xml:space="preserve"> - транспортный налог с организаций</t>
  </si>
  <si>
    <t xml:space="preserve">000 1 06 04012 02 0000 110 </t>
  </si>
  <si>
    <t xml:space="preserve"> - транспортный налог с физических лиц</t>
  </si>
  <si>
    <t xml:space="preserve"> - земельный налог, взимаемый по ставке, установленной подпунктом 1 пункта 1 статьи 394 Налогового кодекса РФ, зачисляемый в бюджеты городских округов</t>
  </si>
  <si>
    <t xml:space="preserve"> - земельный налог, взимаемый по ставке, установленной подпунктом 2 пункта 1 статьи 394 Налогового кодекса РФ, зачисляемый в бюджеты городских округов</t>
  </si>
  <si>
    <t>000 1 08 00000 00 0000 000</t>
  </si>
  <si>
    <t>ГОСУДАРСТВЕННАЯ ПОШЛИНА, СБОРЫ</t>
  </si>
  <si>
    <t>000 1 08 03000 01 0000 110</t>
  </si>
  <si>
    <t>000 1 08 07000 01 0000 110</t>
  </si>
  <si>
    <t>000 1 09 00000 00 0000 000</t>
  </si>
  <si>
    <t>000 1 09 03000 01 2000 110</t>
  </si>
  <si>
    <t>Платежи за добычу углеводородного сырья</t>
  </si>
  <si>
    <t>000 1 09 04000 04 0000 110</t>
  </si>
  <si>
    <t xml:space="preserve">Налог на имущество </t>
  </si>
  <si>
    <t>000 1 09 07000 04 0000 110</t>
  </si>
  <si>
    <t>000 1 11 00000 00 0000 000</t>
  </si>
  <si>
    <t>000 1 11 03040 04 0000 120</t>
  </si>
  <si>
    <t>000 1 11 05000 00 0000 120</t>
  </si>
  <si>
    <t>Доходы от сдачи в аренду имущества, находящегося в государственной и муниципальной собственности</t>
  </si>
  <si>
    <t>000 1 11 09000 00 0000 120</t>
  </si>
  <si>
    <t>Прочие доходы от использования имущества и прав, находящихся в государственной и муниципальной собственности</t>
  </si>
  <si>
    <t>000 1 12 00000 00 0000 000</t>
  </si>
  <si>
    <t>000 1 14 00000 00 0000 000</t>
  </si>
  <si>
    <t>000 1 14 01000 00 0000 410</t>
  </si>
  <si>
    <t>000 1 14 02000 00 0000 410</t>
  </si>
  <si>
    <t xml:space="preserve">Доходы от реализации имущества, находящегося в муниципальной собственности                                </t>
  </si>
  <si>
    <t>000 1 14 06012 04 0000 430</t>
  </si>
  <si>
    <t xml:space="preserve">Доходы от продажи земельных участков, государственная собственность на которые не ограничена                                </t>
  </si>
  <si>
    <t>000 1 15 00000 00 0000 000</t>
  </si>
  <si>
    <t>000 1 15 02000 00 0000 140</t>
  </si>
  <si>
    <t>000 1 16 00000 00 0000 000</t>
  </si>
  <si>
    <t>000 1 16 21000 00 0000 140</t>
  </si>
  <si>
    <t>Денежные взыскания (штрафы)  и иные суммы, взыскиваемые с лиц, виновных в совершении преступлений, и в возмещение ущерба имуществу, зачисляемые в местные бюджеты</t>
  </si>
  <si>
    <t>000 1 16 03000 00 0000 140</t>
  </si>
  <si>
    <t>000 1 16 90000 00 0000 140</t>
  </si>
  <si>
    <t>000 1 16 06000 01 0000 140</t>
  </si>
  <si>
    <t>Денежные взыскания (штрафы)  за нарушения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</si>
  <si>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000 1 16 30000 01 0000 140</t>
  </si>
  <si>
    <t>000 1 16 08000 01 0000 140</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</si>
  <si>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и спиртосодержащей продукции </t>
  </si>
  <si>
    <t>000 1 16 25000 01 0000 140</t>
  </si>
  <si>
    <t>000 1 16 28000 01 0000 140</t>
  </si>
  <si>
    <t>000 1 16 27000 01 0000 140</t>
  </si>
  <si>
    <t>Денежные взыскания (штрафы) за нарушение Федерального закона "О пожарной безопасности"</t>
  </si>
  <si>
    <t>000 1 17 00000 00 0000 180</t>
  </si>
  <si>
    <t>000 1 17 01000 00 0000 180</t>
  </si>
  <si>
    <t>Невыясненные поступления, зачисляемые в бюджеты городских округов</t>
  </si>
  <si>
    <t>000 1 17 05000 00 0000 180</t>
  </si>
  <si>
    <t>000 1 19 00000 00 0000 151</t>
  </si>
  <si>
    <t>ВОЗВРАТ СУБСИДИЙ И СУБВЕНЦИЙ ПРОШЛЫХ ЛЕТ</t>
  </si>
  <si>
    <t>000 1 19 04000 04 0000 151</t>
  </si>
  <si>
    <t>000 2 00 00000 00 0000 000</t>
  </si>
  <si>
    <t>БЕЗВОЗМЕЗДНЫЕ ПЕРЕЧИСЛЕНИЯ</t>
  </si>
  <si>
    <t>Дотации всего, в том числе:</t>
  </si>
  <si>
    <t>000 2 02 01001 00 0000 151</t>
  </si>
  <si>
    <t>Дотации на выравнивание уровня бюджетной обеспеченности</t>
  </si>
  <si>
    <r>
      <t xml:space="preserve">Дотация из </t>
    </r>
    <r>
      <rPr>
        <b/>
        <i/>
        <sz val="9"/>
        <rFont val="Times New Roman"/>
        <family val="1"/>
      </rPr>
      <t>Регионального фонда финансовой поддержки муниципальных районов(городских округов)</t>
    </r>
  </si>
  <si>
    <r>
      <t xml:space="preserve">Дотация из </t>
    </r>
    <r>
      <rPr>
        <b/>
        <i/>
        <sz val="9"/>
        <rFont val="Times New Roman"/>
        <family val="1"/>
      </rPr>
      <t>Регионального фонда финансовой поддержки поселений</t>
    </r>
  </si>
  <si>
    <t>000 2 02 01003 04 0000 151</t>
  </si>
  <si>
    <t xml:space="preserve">Дотации бюджетам городских округов на поддержку мер по обеспечению сбалансированности бюджетов </t>
  </si>
  <si>
    <t>Субвенции местным бюджетам на реализацию отдельных госполномочий - всего</t>
  </si>
  <si>
    <t>в том числе:</t>
  </si>
  <si>
    <t>Бюджет автономного округа - всего</t>
  </si>
  <si>
    <t>Федеральный бюджет - всего</t>
  </si>
  <si>
    <t>Субвенции местным бюджетам из Регионального фонда компенсаций на реализацию отдельных государственных полномочий в области образования</t>
  </si>
  <si>
    <t xml:space="preserve"> -на предоставление и обеспечение мер социальной поддержки детей - сирот и детей, оставшихся без попечения родителей, а также лиц из числа детей-сирот и детей, оставшихся без попечения родителей</t>
  </si>
  <si>
    <t xml:space="preserve"> -на обеспечение прав детей-инвалидов и семей, имеющих детей-инвалидов, на образование, воспитание и обучение</t>
  </si>
  <si>
    <t xml:space="preserve"> -на организацию обеспечения питанием учащихся муниципальных общеобразовательных учреждений (предоставление бесплатного питания для учащихся из многодетных семей)</t>
  </si>
  <si>
    <t xml:space="preserve"> - на выплату денежных средств на содержание ребенка, единовременных пособий и оплату труда приемных родителей, патронатных воспитателей, воспитателей детских домов семейного типа</t>
  </si>
  <si>
    <t xml:space="preserve"> - на предоставление социальной поддержки по обеспечению детей-сирот и детей, оставшихся без попечения родителей, а также лиц из числа детей-сирот и детей, оставшихся без попечения родителей, жилыми помещениями</t>
  </si>
  <si>
    <t xml:space="preserve"> - на ежемесячное денежное вознаграждение за классное руководство в государственных и муниципальных общеобразовательных школах</t>
  </si>
  <si>
    <t xml:space="preserve"> - на проведение аттестации пед.работников муниципальных образовательных учреждений на первую и вторую квалификационные категории</t>
  </si>
  <si>
    <t>к решению Думы города</t>
  </si>
  <si>
    <t xml:space="preserve"> - на осуществление деятельности по опеке и попечительству</t>
  </si>
  <si>
    <t xml:space="preserve"> -на реализацию основных общеобразовательных программ в муниципальных общеобразовательных учреждениях</t>
  </si>
  <si>
    <t xml:space="preserve"> -на поддержку сельскохозяйственного производства</t>
  </si>
  <si>
    <t xml:space="preserve"> -на выплату компенсации части родительской платы за содержание детей в гос.и муниципальных образовательных учреждениях, реализующих основную общеобразовательную программу дошкольного образования</t>
  </si>
  <si>
    <t xml:space="preserve"> - на ежемесячное денежное вознаграждение за классное руководство в государственных и муниципальных общеобразовательных школах </t>
  </si>
  <si>
    <t xml:space="preserve"> - на выплату единовременных пособий при всех формах устройства детей, лишенных родительского попечения, в семью</t>
  </si>
  <si>
    <t>Субвенции местным бюджетам из Регионального фонда компенсаций на реализацию отдельных государственных полномочий в области здравоохранения</t>
  </si>
  <si>
    <t xml:space="preserve"> -на бесплатное изготовление и ремонт зубных протезов</t>
  </si>
  <si>
    <t xml:space="preserve"> -на обеспечение бесплатными молочными продуктами питания детей до трех лет</t>
  </si>
  <si>
    <t>Субвенции местным бюджетам из Регионального фонда компенсаций на реализацию отдельных государственных полномочий (за исключением образования и здравоохранения)</t>
  </si>
  <si>
    <t xml:space="preserve"> - на выполнение полномочий по государственной регистрации актов гражданского состояния</t>
  </si>
  <si>
    <t xml:space="preserve"> -на предоставление гражданам субсидий на оплату жилого помещения и коммунальных услуг</t>
  </si>
  <si>
    <t xml:space="preserve"> -на содержание комиссий по делам несовершеннолетних</t>
  </si>
  <si>
    <t xml:space="preserve"> -на образование административных комиссий</t>
  </si>
  <si>
    <t xml:space="preserve"> -на участие в реализации программы "Социально-экономическое развитие коренных малочисленных народов Севера ХМАО-Югры" на 2008-2012 годы</t>
  </si>
  <si>
    <t xml:space="preserve"> - на обеспечение жильем инвалидов войны и инвалидов боевых действий, участников ВОВ, ветеранов боевых действий, военнослужащих, проходивших военную службу в период с 22 июня 1941 года по 3 сентября 1945 года, граждан, награжденных знаком "Житель блокадного Ленинграда", лиц, работавших на военных объектах в период ВОВ, ветеранов боевых действий, инвалидов и семей, имеющих детей-инвалидов</t>
  </si>
  <si>
    <t xml:space="preserve"> - на составление (изменение, дополнение) списков кандидатов в присяжные заседатели федеральных судов общей юрисдикции</t>
  </si>
  <si>
    <t xml:space="preserve"> - на осуществление полномочий по первичному воинскому учету на территориях, где отсутствуют военных комиссариаты</t>
  </si>
  <si>
    <t>Иные безвозмездные и безвозвратные перечисления</t>
  </si>
  <si>
    <t xml:space="preserve"> -дотации бюджетам городских округов на поощрение достижения наилучших показателей деятельности органов исполнительной власти субъектов РФ и органов местного самоуправления</t>
  </si>
  <si>
    <t xml:space="preserve"> - дотации на развитие общественной инфраструктуры и реализации приоритетных направлений развития муниципальных образований</t>
  </si>
  <si>
    <t xml:space="preserve"> - прочие межбюджетные трансферты, передаваемые бюджетам городских округов</t>
  </si>
  <si>
    <t xml:space="preserve"> - на цели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содержащихся за счет средств бюджетов субъектов РФ и местных бюджетов</t>
  </si>
  <si>
    <t>Субсидии из Регионального фонда софинансирования социальных расходов (до 2008 года РФМР) - всего</t>
  </si>
  <si>
    <t>из них:</t>
  </si>
  <si>
    <t>Программа "Развитие и модернизация жилищно-коммунального комплекса Ханты-Мансийского автономного округа - Югры на 2005 - 2012 годы"</t>
  </si>
  <si>
    <t>Программа "Улучшение жилищных условий населения Ханты - Мансийского автономного округа - Югры" на 2005-2015 годы</t>
  </si>
  <si>
    <t xml:space="preserve"> -подпрограмма "Доступное жилье молодым"</t>
  </si>
  <si>
    <t xml:space="preserve"> -подпрограмма "Обеспечение жилыми помещениями граждан из числа коренных малочисленных народов в Ханты -Мансийском автономном округе - Югре"</t>
  </si>
  <si>
    <t xml:space="preserve"> -подпрограмма "Проектирование и строительство инженерных сетей "</t>
  </si>
  <si>
    <t>Программа "Развитие материально-технической базы учреждений физической культуры с спорта Ханты-Мансийского автономного округа-Югры"</t>
  </si>
  <si>
    <t>Субсидии местным бюджетам на реализацию программы  "Развитие материально-технической базы дошкольных образовательных учреждений в Ханты-Мансийском автономном округе-Югре на 2007-2010 годы" на 2008 год</t>
  </si>
  <si>
    <t>Субсидии местным бюджетам на денежные выплаты медицинскому персоналу фельдшерско-акушерских пунктов, врачам, фельдшерам и медицинским сестрам скорой медицинской помощи и амбулаторий</t>
  </si>
  <si>
    <t xml:space="preserve"> Прочие субсидии бюджетам городских округов</t>
  </si>
  <si>
    <t>Субсидии муниципальным образованиям на комплектование книжных фондов библиотек муниципальных образований на 2008 год</t>
  </si>
  <si>
    <t>000 2 07 04000 00 0000 180</t>
  </si>
  <si>
    <t xml:space="preserve">Прочие безвозмездные поступления в бюджеты городских округов </t>
  </si>
  <si>
    <t>000 3 00 00000 00 0000 000</t>
  </si>
  <si>
    <t>ДОХОДЫ ОТ ПРЕДПРИНИМАТЕЛЬСКОЙ И ИНОЙ ПРИНОСЯЩЕЙ ДОХОД ДЕЯТЕЛЬНОСТИ</t>
  </si>
  <si>
    <t>000 3 02 01040 04 0000 130</t>
  </si>
  <si>
    <t>000 3 03 02040 04 0000 180</t>
  </si>
  <si>
    <t xml:space="preserve">НАЛОГ НА ДОХОДЫ С ФИЗИЧЕСКИХ ЛИЦ </t>
  </si>
  <si>
    <t>000 1 18 00000 00 0000 180</t>
  </si>
  <si>
    <t>000 1 18 04000 04 0000 180</t>
  </si>
  <si>
    <t>ДОХОДЫ БЮДЖЕТОВ БЮДЖЕТНОЙ СИСТЕМЫ РФ ОТ ВОЗВРАТА ОСТАТКОВ СУБСИДИЙ И СУБВЕНЦИЙ ПРОШЛЫХ ЛЕТ</t>
  </si>
  <si>
    <t>000 1 01 02010 01 0000 110</t>
  </si>
  <si>
    <t>000 1 01 02020 01 0000 110</t>
  </si>
  <si>
    <t xml:space="preserve">000 1 01 02040 01 0000 110 </t>
  </si>
  <si>
    <t>000 1 05 01000 01 0000 110</t>
  </si>
  <si>
    <t>000 1 05 01010 01 0000 110</t>
  </si>
  <si>
    <t>000 1 05 01020 01 0000 110</t>
  </si>
  <si>
    <t>000 1 05 02000 02 0000 110</t>
  </si>
  <si>
    <t>000 1 06 01000 00 0000 110</t>
  </si>
  <si>
    <t>000 1 06 06000 04 0000 110</t>
  </si>
  <si>
    <t>000 1 06 06012 04 0000 110</t>
  </si>
  <si>
    <t>000 1 06 06022 04 0000 110</t>
  </si>
  <si>
    <t>000 1 12 01000 01 0000 120</t>
  </si>
  <si>
    <t>000 2 02 01001 04 0000 151</t>
  </si>
  <si>
    <t>000 2 02 01001 10 0000 151</t>
  </si>
  <si>
    <t>000 2 02 03024 04 0301 151</t>
  </si>
  <si>
    <t>000 2 02 03024 04 0302 151</t>
  </si>
  <si>
    <t>000 2 02 03024 04 0303 151</t>
  </si>
  <si>
    <t>000 2 02 03027 04 0000 151</t>
  </si>
  <si>
    <t>000 2 02 03026 04 0000 151</t>
  </si>
  <si>
    <t>000 2 02 03021 04 0371 151</t>
  </si>
  <si>
    <t>000 2 02 03024 04 0310 151</t>
  </si>
  <si>
    <t>000 2 02 03024 04 0312 151</t>
  </si>
  <si>
    <t>000 2 02 03024 04 0305 151</t>
  </si>
  <si>
    <t>000 2 02 03024 04 0304 151</t>
  </si>
  <si>
    <t>000 2 02 03029 04 0379 151</t>
  </si>
  <si>
    <t>000 2 02 03021 04 0370 151</t>
  </si>
  <si>
    <t>000 2 02 03020 04 0000 151</t>
  </si>
  <si>
    <t>000 2 02 03029 04 0378 151</t>
  </si>
  <si>
    <t>000 2 02 03024 04 0306 151</t>
  </si>
  <si>
    <t>000 2 02 03024 04 0307 151</t>
  </si>
  <si>
    <t>000 2 02 03003 04 0379 151</t>
  </si>
  <si>
    <t>000 2 02 03022 04 0000 151</t>
  </si>
  <si>
    <t>000 2 02 03024 04 0309 151</t>
  </si>
  <si>
    <t>000 2 02 03024 04 0311 151</t>
  </si>
  <si>
    <t>000 2 02 03024 04 0313 151</t>
  </si>
  <si>
    <t>000 2 02 03030 04 0000 151</t>
  </si>
  <si>
    <t>000 2 02 03003 04 0378 151</t>
  </si>
  <si>
    <t>000 2 02 03007 04 0000 151</t>
  </si>
  <si>
    <t>000 2 02 03015 04 0000 151</t>
  </si>
  <si>
    <t>000 2 02 01008 04 0000 151</t>
  </si>
  <si>
    <t>000 2 02 01999 04 0000 151</t>
  </si>
  <si>
    <t>000 2 02 04999 04 0000 151</t>
  </si>
  <si>
    <t>000 2 02 04005 04 0000 151</t>
  </si>
  <si>
    <t>000 2 02 02077 04 0320 151</t>
  </si>
  <si>
    <t>000 2 02 02077 04 0330 151</t>
  </si>
  <si>
    <t>000 2 02 02077 04 0332 151</t>
  </si>
  <si>
    <t>000 2 02 02077 04 0333 151</t>
  </si>
  <si>
    <t>000 2 02 02077 04 0335 151</t>
  </si>
  <si>
    <t>000 2 02 02077 04 0360 151</t>
  </si>
  <si>
    <t>000 2 02 02077 04 0361 151</t>
  </si>
  <si>
    <t>000 2 02 02024 04 0000 151</t>
  </si>
  <si>
    <t>000 2 02 02999 04 0000 151</t>
  </si>
  <si>
    <t>000 2 02 02068 04 0000 151</t>
  </si>
  <si>
    <t>000 2 07 04000 04 0000 180</t>
  </si>
  <si>
    <t>Приложение 2</t>
  </si>
  <si>
    <t>Исполнение доходов бюджета города Покачи за 2008 год по кодам классификации доходов бюджета</t>
  </si>
  <si>
    <t>(тыс.руб.)</t>
  </si>
  <si>
    <t>от    09.06.2009  №  62</t>
  </si>
  <si>
    <t>план на год</t>
  </si>
  <si>
    <t>№ п/п</t>
  </si>
  <si>
    <t>Наименование расходов</t>
  </si>
  <si>
    <t>Раздел</t>
  </si>
  <si>
    <t>Подраздел</t>
  </si>
  <si>
    <t>КЦСР</t>
  </si>
  <si>
    <t>КВР</t>
  </si>
  <si>
    <t>план на отчетный период</t>
  </si>
  <si>
    <t>Итого средства местного бюджета</t>
  </si>
  <si>
    <t>Средства бюджетов других уровней</t>
  </si>
  <si>
    <t>исполнено</t>
  </si>
  <si>
    <t>Исполнение в %</t>
  </si>
  <si>
    <t>Средства местного бюджета</t>
  </si>
  <si>
    <t>Средства от предпринимательской деятельности</t>
  </si>
  <si>
    <t>АДМИНИСТРАЦИЯ ГОРОДА</t>
  </si>
  <si>
    <t>I.</t>
  </si>
  <si>
    <t>Общегосударственные вопросы</t>
  </si>
  <si>
    <t>01</t>
  </si>
  <si>
    <t>00</t>
  </si>
  <si>
    <t>0000000</t>
  </si>
  <si>
    <t>000</t>
  </si>
  <si>
    <t>Функционирование высшего должностного лица органа местного самоуправления</t>
  </si>
  <si>
    <t>02</t>
  </si>
  <si>
    <t>Руководство и управление в сфере установленных функций органов государственной власти органов местного самоуправления</t>
  </si>
  <si>
    <t>0020000</t>
  </si>
  <si>
    <t>Глава муниципального образования</t>
  </si>
  <si>
    <t>0020300</t>
  </si>
  <si>
    <t>Выполнение функций органами местного самоуправления</t>
  </si>
  <si>
    <t>500</t>
  </si>
  <si>
    <t>Функционирование представительных органов муниципальных образований</t>
  </si>
  <si>
    <t>03</t>
  </si>
  <si>
    <t>Руководство и управление в сфере установленных функций органов местного самоуправления</t>
  </si>
  <si>
    <t>Центральный аппарат</t>
  </si>
  <si>
    <t>0020400</t>
  </si>
  <si>
    <t>Председатель представительного органа муниципального образования</t>
  </si>
  <si>
    <t>0021100</t>
  </si>
  <si>
    <t>Депутаты представительного органа муниципального образования</t>
  </si>
  <si>
    <t>0021200</t>
  </si>
  <si>
    <t>Функционирование местных администраций</t>
  </si>
  <si>
    <t>04</t>
  </si>
  <si>
    <t>Судебная система</t>
  </si>
  <si>
    <t>05</t>
  </si>
  <si>
    <t>Составление (изменение и дополнение) списков кандидатов в присяжные заседатели федеральных судов общей юрисдикции в Российской Федерации</t>
  </si>
  <si>
    <t>0140000</t>
  </si>
  <si>
    <t>Обеспечение деятельности финансовых, налоговых и таможенных органов и органов финансового (финансово-бюджетного) надзора</t>
  </si>
  <si>
    <t>06</t>
  </si>
  <si>
    <t>Руководство и управление в сфере установленных функций органов государственной власти субъектов РФ и органов местного самоуправления</t>
  </si>
  <si>
    <t>Руководитель контрольно-счетной палаты муниципального образования и его заместители</t>
  </si>
  <si>
    <t>0022500</t>
  </si>
  <si>
    <t>Обслуживание государственного и муниципального долга</t>
  </si>
  <si>
    <t>11</t>
  </si>
  <si>
    <t>Процентные платежи по долговым обязательстам</t>
  </si>
  <si>
    <t>0650000</t>
  </si>
  <si>
    <t>Процентные платежи по муниципальному долгу</t>
  </si>
  <si>
    <t>0650300</t>
  </si>
  <si>
    <t>Прочие расходы</t>
  </si>
  <si>
    <t>013</t>
  </si>
  <si>
    <t>Резервные фонды</t>
  </si>
  <si>
    <t>12</t>
  </si>
  <si>
    <t>0700000</t>
  </si>
  <si>
    <t>Резервные фонды местных администраций</t>
  </si>
  <si>
    <t>0700500</t>
  </si>
  <si>
    <t>Другие общегосударственные вопросы</t>
  </si>
  <si>
    <t>14</t>
  </si>
  <si>
    <t>Государственная регистрация актов гражданского состояния</t>
  </si>
  <si>
    <t>0013800</t>
  </si>
  <si>
    <t>Руководство и управление в сфере установленных функций</t>
  </si>
  <si>
    <t>Реализация государственной политики в области приватизации и управления государственной и муниципальной собственности</t>
  </si>
  <si>
    <t>0900000</t>
  </si>
  <si>
    <t>Оценка недвижимости, признание прав и регулирование отношений по государственной и муниципальной собственности</t>
  </si>
  <si>
    <t>0900200</t>
  </si>
  <si>
    <t>Реализация государственных функций, связанных с общегосударственным управлением</t>
  </si>
  <si>
    <t>0920000</t>
  </si>
  <si>
    <t>Выполнение других обязательств государства</t>
  </si>
  <si>
    <t>0920300</t>
  </si>
  <si>
    <t>Бюджетные инвестиции в объекты капитального строительства собственности муниципального образования</t>
  </si>
  <si>
    <t>1020102</t>
  </si>
  <si>
    <t>Бюджетные инвестиции</t>
  </si>
  <si>
    <t>003</t>
  </si>
  <si>
    <t>Целевые программы муниципальных образований</t>
  </si>
  <si>
    <t>5220000</t>
  </si>
  <si>
    <t xml:space="preserve"> Программа "Социально-экономическое развитие коренных малочисленных народов Севера ХМАО-Югры" на 2008-2012 годы</t>
  </si>
  <si>
    <t>5221400</t>
  </si>
  <si>
    <t>II.</t>
  </si>
  <si>
    <t>Национальная оборона</t>
  </si>
  <si>
    <t>Мобилизационная и вневойсковая подготовка</t>
  </si>
  <si>
    <t>0010000</t>
  </si>
  <si>
    <t>Осуществление первичного воинского учета на территориях, где отсутствуют военные комиссариаты</t>
  </si>
  <si>
    <t>0013600</t>
  </si>
  <si>
    <t>III.</t>
  </si>
  <si>
    <t>Национальная безопасность и правоохранительная деятельность</t>
  </si>
  <si>
    <t>Органы внутренних дел</t>
  </si>
  <si>
    <t>Воинские формирования (органы подразделения)</t>
  </si>
  <si>
    <t>2020000</t>
  </si>
  <si>
    <t>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t>
  </si>
  <si>
    <t>2020100</t>
  </si>
  <si>
    <t>Функционирование органов в сфере национальной безопасности, правоохранительной деятельности и обороны</t>
  </si>
  <si>
    <t>014</t>
  </si>
  <si>
    <t>Военный персонал</t>
  </si>
  <si>
    <t>2025800</t>
  </si>
  <si>
    <t>Функционирование органов в сфере национальной безопасности, правоохранительной деятельности</t>
  </si>
  <si>
    <t>2026700</t>
  </si>
  <si>
    <t>Продовольственное обеспечение</t>
  </si>
  <si>
    <t>2027100</t>
  </si>
  <si>
    <t>Вещевое обеспечение</t>
  </si>
  <si>
    <t>2027200</t>
  </si>
  <si>
    <t>Пособия и компенсации военнослужащим, приравненным к ним лицам, а также уволенным из их числа</t>
  </si>
  <si>
    <t>2027600</t>
  </si>
  <si>
    <t>Социальные выплаты</t>
  </si>
  <si>
    <t>005</t>
  </si>
  <si>
    <t>Защита населения и территории от чрезвычайных ситуаций природного и техногенного характера, гражданская оборона</t>
  </si>
  <si>
    <t>09</t>
  </si>
  <si>
    <t>Предупреждение и ликвидация последствий чрезвычайных ситуаций и стихийных бедствий природного и техногенного характера</t>
  </si>
  <si>
    <t>2180100</t>
  </si>
  <si>
    <t>Другие вопросы в области национальной безопасности и правоохранительной деятельности</t>
  </si>
  <si>
    <t>Программа "Укрепление пожарной безопасности в Ханты-Мансийском автономном округе" на 2004-2005 годы</t>
  </si>
  <si>
    <t>5220700</t>
  </si>
  <si>
    <t>IV.</t>
  </si>
  <si>
    <t>Национальная экономика</t>
  </si>
  <si>
    <t>Общеэкономические вопросы</t>
  </si>
  <si>
    <t>Транспорт</t>
  </si>
  <si>
    <t>08</t>
  </si>
  <si>
    <t>Автомобильный транспорт</t>
  </si>
  <si>
    <t>3030000</t>
  </si>
  <si>
    <t>Отдельные мероприятия в области автомобильного транспорта</t>
  </si>
  <si>
    <t>3030200</t>
  </si>
  <si>
    <t>Субсидии юридическим лицам</t>
  </si>
  <si>
    <t>006</t>
  </si>
  <si>
    <t>Другие вопросы в области национальной экономики</t>
  </si>
  <si>
    <t>Мероприятия в области строительства, архитектуры и градостроительства</t>
  </si>
  <si>
    <t>3380000</t>
  </si>
  <si>
    <t>Реализация государственных функций в области национальной экономики</t>
  </si>
  <si>
    <t>3400000</t>
  </si>
  <si>
    <t>Мероприятия по землеустройству и землепользованию</t>
  </si>
  <si>
    <t>3400300</t>
  </si>
  <si>
    <t>Мероприятия в области гражданской промышленности</t>
  </si>
  <si>
    <t>3400400</t>
  </si>
  <si>
    <t>V.</t>
  </si>
  <si>
    <t>Жилищно-коммунальное хозяйство</t>
  </si>
  <si>
    <t>Жилищное хозяйство</t>
  </si>
  <si>
    <t>Бюджетные инвестиции в объекты капитального строительства, не включенные в целевые программы</t>
  </si>
  <si>
    <t>1020000</t>
  </si>
  <si>
    <t>Поддержка жилищного хозяйства</t>
  </si>
  <si>
    <t>3500000</t>
  </si>
  <si>
    <t>Компенсация выпадающих доходов организациям, предоставляющим населению жилищные услуги по тарифам, не обеспечивающим возмещение издержек</t>
  </si>
  <si>
    <t>3500100</t>
  </si>
  <si>
    <t>Капитальный ремонт государственного жилищного фонда субъектов РФ и муниципального жилищного фонда</t>
  </si>
  <si>
    <t>3500200</t>
  </si>
  <si>
    <t>Мероприятия в области жилищного хозяйства</t>
  </si>
  <si>
    <t>3500300</t>
  </si>
  <si>
    <t>Городская целевая программа "Реализация приоритетного национального проекта "Доступное жилье-гражданам России" на территории города Покачи на 2006-2008 годы"</t>
  </si>
  <si>
    <t>5222700</t>
  </si>
  <si>
    <t>Подпрограмма "Обеспечение жильем граждан, проживающих в жилых помещениях, непригодных для проживания"</t>
  </si>
  <si>
    <t>5222701</t>
  </si>
  <si>
    <t>Подпрограмма "Строительство и (или) приобретение жилых помещений для предоставления на условиях социального найма, формирование маневренного жилищного фонда"</t>
  </si>
  <si>
    <t>5222705</t>
  </si>
  <si>
    <t>Коммунальное хозяйство</t>
  </si>
  <si>
    <t>Мероприятия в области коммунального хозяйства</t>
  </si>
  <si>
    <t>3510500</t>
  </si>
  <si>
    <t>Региональные целевые программы</t>
  </si>
  <si>
    <t xml:space="preserve">05 </t>
  </si>
  <si>
    <t>Программа "Развитие и модернизация жилищно-коммунального комплекса Ханты-Мансийского автономного округа-Югры" на 2005-2012 годы"</t>
  </si>
  <si>
    <t>5222100</t>
  </si>
  <si>
    <t>5222706</t>
  </si>
  <si>
    <t>Подпрограмма "Проектирование и строительство инженерных сетей"</t>
  </si>
  <si>
    <t>Городская целевая программа "Развитие и модернизация жилищно-коммунального комплекса города Покачи на 2006-2012 годы"</t>
  </si>
  <si>
    <t>7950300</t>
  </si>
  <si>
    <t>Благоустройство</t>
  </si>
  <si>
    <t>6000000</t>
  </si>
  <si>
    <t>Уличное освещение</t>
  </si>
  <si>
    <t>6000100</t>
  </si>
  <si>
    <t>Содержание автомобильных дорог и инженерных сооружений на них, в рамках благоустройства</t>
  </si>
  <si>
    <t>6000200</t>
  </si>
  <si>
    <t>Озеленение</t>
  </si>
  <si>
    <t>6000300</t>
  </si>
  <si>
    <t>Организация и содержание мест захоронения</t>
  </si>
  <si>
    <t>6000400</t>
  </si>
  <si>
    <t>Прочие мероприятия по благоустройству городских округов</t>
  </si>
  <si>
    <t>6000500</t>
  </si>
  <si>
    <t>Другие вопросы в области жилищно - коммунального хозяйства</t>
  </si>
  <si>
    <t>VI.</t>
  </si>
  <si>
    <t>Образование</t>
  </si>
  <si>
    <t>07</t>
  </si>
  <si>
    <t>Дошкольное образование</t>
  </si>
  <si>
    <t>Детские дошкольные учреждения</t>
  </si>
  <si>
    <t>4200000</t>
  </si>
  <si>
    <t>Обеспечение деятельности подведомственных учреждений</t>
  </si>
  <si>
    <t>4209900</t>
  </si>
  <si>
    <t>Выполнение функций бюджетными учреждениями</t>
  </si>
  <si>
    <t>001</t>
  </si>
  <si>
    <t>Программа "Развитие материально-технической базы дошкольных образовательных учреждений в Ханты-Мансийского автономном округе-Югре" на 2007-2010 годы"</t>
  </si>
  <si>
    <t>5224400</t>
  </si>
  <si>
    <t>Общее образование</t>
  </si>
  <si>
    <t>Школы-детские сады, школы начальные, неполные средние и средние</t>
  </si>
  <si>
    <t>4210000</t>
  </si>
  <si>
    <t>4219900</t>
  </si>
  <si>
    <t>Учреждения по внешкольной работе с детьми</t>
  </si>
  <si>
    <t>4230000</t>
  </si>
  <si>
    <t>4239900</t>
  </si>
  <si>
    <t>Мероприятия в области образования</t>
  </si>
  <si>
    <t>4360000</t>
  </si>
  <si>
    <t>Совершенствование организации питания учащихся в общеобразовательных учреждениях</t>
  </si>
  <si>
    <t>4361200</t>
  </si>
  <si>
    <t>4709900</t>
  </si>
  <si>
    <t>5200000</t>
  </si>
  <si>
    <t>Ежемесячное денежное вознаграждение за классное руководство</t>
  </si>
  <si>
    <t>5200900</t>
  </si>
  <si>
    <t>Ежемесячное денежное вознаграждение за классное руководство из федерального бюджета</t>
  </si>
  <si>
    <t>5200901</t>
  </si>
  <si>
    <t>Ежемесячное денежное вознаграждение за классное руководство из бюджета автономного округа</t>
  </si>
  <si>
    <t>5200902</t>
  </si>
  <si>
    <t>Программа "Развитие образования ХМАО-Югры на 2008-2010г"</t>
  </si>
  <si>
    <t>5222000</t>
  </si>
  <si>
    <t>Профессиональная подготовка, переподготовка и повышение квалификации</t>
  </si>
  <si>
    <t>Мероприятия по переподготовке и повышению квалификации</t>
  </si>
  <si>
    <t>4340000</t>
  </si>
  <si>
    <t>Молодежная политика и оздоровление детей</t>
  </si>
  <si>
    <t>Мероприятия по проведению оздоровительной компании детей</t>
  </si>
  <si>
    <t>4320000</t>
  </si>
  <si>
    <t>4320200</t>
  </si>
  <si>
    <t>7950000</t>
  </si>
  <si>
    <t>Проведение оздоровительных и других мероприятий для детей и молодежи</t>
  </si>
  <si>
    <t>Программа "Молодежь города Покачи на 2006-2010 годы"</t>
  </si>
  <si>
    <t>7950100</t>
  </si>
  <si>
    <t>447</t>
  </si>
  <si>
    <t>Программа "Организация отдыха, оздоровления детей, подростков и молодежи города Покачи"</t>
  </si>
  <si>
    <t>7950200</t>
  </si>
  <si>
    <t>Другие вопросы в области образования</t>
  </si>
  <si>
    <t>Учебно-методические кабинеты, централизованные бухгалтериии, группы хозяйственного обслуживания, учебные фильмотеки, межшкольные учебно-производственные комбинаты, логопедические пункты</t>
  </si>
  <si>
    <t>4520000</t>
  </si>
  <si>
    <t>4529900</t>
  </si>
  <si>
    <t>Программа "Развитие образования ХМАО-Югры на 2004-2007г"</t>
  </si>
  <si>
    <t>Мероприятия в сфере образования</t>
  </si>
  <si>
    <t>022</t>
  </si>
  <si>
    <t>VII.</t>
  </si>
  <si>
    <t>Культура, кинематография и ср-ва массовой информации</t>
  </si>
  <si>
    <t>Культура</t>
  </si>
  <si>
    <t>Дворцы и дома культуры, другие учреждения культуры и средств массовой информации</t>
  </si>
  <si>
    <t>4400000</t>
  </si>
  <si>
    <t>4409900</t>
  </si>
  <si>
    <t>Музей и постоянные выставки</t>
  </si>
  <si>
    <t>4410000</t>
  </si>
  <si>
    <t>4419900</t>
  </si>
  <si>
    <t>Библиотеки</t>
  </si>
  <si>
    <t>4420000</t>
  </si>
  <si>
    <t>4429900</t>
  </si>
  <si>
    <t>Мероприятия в сфере культуры, кинематографии и средств массовой информации</t>
  </si>
  <si>
    <t>4500000</t>
  </si>
  <si>
    <t>Комплектование книжных фондов библиотек муниципальных образований</t>
  </si>
  <si>
    <t>4500600</t>
  </si>
  <si>
    <t>Государственная поддержка в сфере культуры, кинематографии и средств массовой информации</t>
  </si>
  <si>
    <t>4508500</t>
  </si>
  <si>
    <t>Периодическая печать и издательства</t>
  </si>
  <si>
    <t>Периодические издания, учрежденные органами законодательной и исполнительной власти</t>
  </si>
  <si>
    <t>4570000</t>
  </si>
  <si>
    <t>4578500</t>
  </si>
  <si>
    <t>Другие вопросы в области культуры, кинематографии и средств массовой информации</t>
  </si>
  <si>
    <t>VIII.</t>
  </si>
  <si>
    <t>Здравоохранение и спорт</t>
  </si>
  <si>
    <t>Стационарная медицинская помощь</t>
  </si>
  <si>
    <t>Больницы, клиники, госпитали, медико-санитарные части</t>
  </si>
  <si>
    <t>4700000</t>
  </si>
  <si>
    <t>Амбулаторная помощь</t>
  </si>
  <si>
    <t>Поликлиники, амбулатории, диагностические центры</t>
  </si>
  <si>
    <t>4710000</t>
  </si>
  <si>
    <t>4719900</t>
  </si>
  <si>
    <t>Медицинская помощь в дневных стационарах всех типов</t>
  </si>
  <si>
    <t>Скорая медицинская помощь</t>
  </si>
  <si>
    <t>Иные безвозмедные и безвозвратные перечисления</t>
  </si>
  <si>
    <t>Денежные выплаты медицинскому персоналу фельдшерско-акушерских пунктов, врачам, фельдшерам и медицинским сестрам "Скорой медицинской помощи</t>
  </si>
  <si>
    <t>5201800</t>
  </si>
  <si>
    <t>Денежные выплаты медицинскому персоналу фельдшерско-акушерских пунктов, врачам, фельдшерам и медицинским сестрам "Скорой медицинской помощи из федерального бюджета</t>
  </si>
  <si>
    <t>5201801</t>
  </si>
  <si>
    <t>Денежные выплаты медицинскому персоналу фельдшерско-акушерских пунктов, врачам, фельдшерам и медицинским сестрам "Скорой медицинской помощи из бюджета автономного округа</t>
  </si>
  <si>
    <t>5201802</t>
  </si>
  <si>
    <t>Физическая культура и спорт</t>
  </si>
  <si>
    <t>Центры спортивной подготовки (сборные команды)</t>
  </si>
  <si>
    <t>4820000</t>
  </si>
  <si>
    <t>4829900</t>
  </si>
  <si>
    <t>Физкультурно-оздоровительная работа и спортивные мероприятия</t>
  </si>
  <si>
    <t>5120000</t>
  </si>
  <si>
    <t>Мероприятия в области здравоохранения, спорта и физической культуры, туризма</t>
  </si>
  <si>
    <t>5129700</t>
  </si>
  <si>
    <t>Программа "Развитие материально-технической базы социальной сферы Ханты-Мансийского автономного округа-Югры" на 2006-2010 годы"</t>
  </si>
  <si>
    <t>5222600</t>
  </si>
  <si>
    <t>Подпрограмма "Развитие материально-технической базы учреждений физической культуры и спорта Ханты-Мансийского автономного округа-Югры"</t>
  </si>
  <si>
    <t>5222605</t>
  </si>
  <si>
    <t>Программа "Развитие физической культуры и спорта в ХМАО-Югре" на 2006-2010гг</t>
  </si>
  <si>
    <t>5223500</t>
  </si>
  <si>
    <t>079</t>
  </si>
  <si>
    <t>Другие вопросы в области здравоохранения, физической культуры и спорта</t>
  </si>
  <si>
    <t>Реализация государственных функций в области здравоохранения, спорта и туризма</t>
  </si>
  <si>
    <t>4850000</t>
  </si>
  <si>
    <t>4859700</t>
  </si>
  <si>
    <t>IX.</t>
  </si>
  <si>
    <t>Социальная политика</t>
  </si>
  <si>
    <t>Пенсионное обеспечение</t>
  </si>
  <si>
    <t>Доплаты к пенсиям государственных служащих субъектов РФ и муниципальных служащих</t>
  </si>
  <si>
    <t>4910100</t>
  </si>
  <si>
    <t>Социальное обеспечение населения</t>
  </si>
  <si>
    <t xml:space="preserve"> Обеспечение жильем инвалидов войны и участников боевых действий, участников ВОВ, ветеранов боевых действий, военнослужащих, проходивших военную службу в период с 22 июня 1941 года по 3 сентября 1945 года, граждан, награжденных знаком "Житель блокадного Ленинграда", лиц, работавших на военных объектах в период ВОВ, ветеранов боевых действий, инвалидов и семей, имеющих детей-инвалидов</t>
  </si>
  <si>
    <t>5053400</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</si>
  <si>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</si>
  <si>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5053600</t>
  </si>
  <si>
    <t>Предоставление гражданам субсидий на оплату жилого помещения и коммунальных услуг</t>
  </si>
  <si>
    <t>5054800</t>
  </si>
  <si>
    <t>Реализация государственных функций в области социальной политики</t>
  </si>
  <si>
    <t>5140000</t>
  </si>
  <si>
    <t>Мероприятия в области социальной политики</t>
  </si>
  <si>
    <t>5140100</t>
  </si>
  <si>
    <t>Программа "Улучшение жилищных условий населения Ханты-Мансийского автономного округа-Югры" на 2005-2015 годы"</t>
  </si>
  <si>
    <t>Программа "Доступное жилье молодым"</t>
  </si>
  <si>
    <t>5222702</t>
  </si>
  <si>
    <t>068</t>
  </si>
  <si>
    <t>Программа "Обеспечение жилыми помещениями граждан из числа коренных малочисленных народов в ХМАО-Югре"</t>
  </si>
  <si>
    <t>5222703</t>
  </si>
  <si>
    <t>Охрана семьи и детства</t>
  </si>
  <si>
    <t>Социальная помощь</t>
  </si>
  <si>
    <t>5050000</t>
  </si>
  <si>
    <t>Выплата единовременного пособия при всех формах устройства детей, лишенных родительского попечения, в семью</t>
  </si>
  <si>
    <t>5050502</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</si>
  <si>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</si>
  <si>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5201000</t>
  </si>
  <si>
    <t>Содержание ребенка в семье опекуна и приемной семье, а также оплата труда приемного родителя</t>
  </si>
  <si>
    <t>5201300</t>
  </si>
  <si>
    <t>Материальное обеспечение приемной семьи</t>
  </si>
  <si>
    <t>5201310</t>
  </si>
  <si>
    <t>Выплаты приемной семье на содержание подопечных детей</t>
  </si>
  <si>
    <t>5201311</t>
  </si>
  <si>
    <t>Другие вопросы в области социальной политики</t>
  </si>
  <si>
    <t>И Т О Г О   Р А С Х О Д О В</t>
  </si>
  <si>
    <t>Приложение 3</t>
  </si>
  <si>
    <t>Исполнение расходов бюджета г.Покачи за 2008 год по ведомственной структуре расходов</t>
  </si>
  <si>
    <t>исполнение за 2008 год</t>
  </si>
  <si>
    <t>5223600</t>
  </si>
  <si>
    <t>342</t>
  </si>
  <si>
    <t>4361000</t>
  </si>
  <si>
    <t>5223206</t>
  </si>
  <si>
    <t>5201320</t>
  </si>
  <si>
    <t>0929900</t>
  </si>
  <si>
    <t>5222101</t>
  </si>
  <si>
    <t>5054600</t>
  </si>
  <si>
    <t>Сельское хозяйство и рыболовство</t>
  </si>
  <si>
    <t>Субвенция на поддержку сельскохозяйственного производства</t>
  </si>
  <si>
    <t>Субвенции на поддержку сельскохозяйственного производства</t>
  </si>
  <si>
    <t>Подпрограмма "Реконструкция и развитие объектов теплоснабжения ХМАО-Югры"</t>
  </si>
  <si>
    <t>Методическое обеспечение и информационная поддержка</t>
  </si>
  <si>
    <t>Подпрограмма "Поддержка системы воспитания"</t>
  </si>
  <si>
    <t>Оплата жилищно-коммунальных услуг отдельным категориям граждан</t>
  </si>
  <si>
    <t>Выплаты семьям опекунов на содержание подопечных детей</t>
  </si>
  <si>
    <t>Приложение 4</t>
  </si>
  <si>
    <t xml:space="preserve">Исполнено </t>
  </si>
  <si>
    <t>Источники финансирования дефицита бюджетов - всего</t>
  </si>
  <si>
    <t>ИСТОЧНИКИ ВНУТРЕННЕГО ФИНАНСИРОВАНИЯ ДЕФИЦИТОВ  БЮДЖЕТОВ</t>
  </si>
  <si>
    <t xml:space="preserve"> 020 01 00 00 00 00 0000 000</t>
  </si>
  <si>
    <t>Кредиты кредитных организаций в валюте  Российской Федерации</t>
  </si>
  <si>
    <t xml:space="preserve"> 020 01 02 00 00 00 0000 000</t>
  </si>
  <si>
    <t>Получение кредитов от кредитных организаций в  валюте Российской Федерации</t>
  </si>
  <si>
    <t xml:space="preserve"> 020 01 02 00 00 00 0000 700</t>
  </si>
  <si>
    <t>Получение кредитов от кредитных организаций  бюджетами городских округов в валюте  Российской Федерации</t>
  </si>
  <si>
    <t xml:space="preserve"> 020 01 02 00 00 04 0000 710</t>
  </si>
  <si>
    <t>Погашение кредитов, предоставленных кредитными  организациями в валюте Российской Федерации</t>
  </si>
  <si>
    <t xml:space="preserve"> 020 01 02 00 00 00 0000 800</t>
  </si>
  <si>
    <t>Погашение бюджетами городских округов кредитов  от кредитных организаций в валюте Российской  Федерации</t>
  </si>
  <si>
    <t xml:space="preserve"> 020 01 02 00 00 04 0000 810</t>
  </si>
  <si>
    <t>Бюджетные кредиты от других бюджетов бюджетной  системы Российской Федерации</t>
  </si>
  <si>
    <t xml:space="preserve"> 020 01 03 00 00 00 0000 000</t>
  </si>
  <si>
    <t>Погашение бюджетных кредитов, полученных от  других бюджетов бюджетной системы Российской  Федерации в валюте Российской Федерации</t>
  </si>
  <si>
    <t xml:space="preserve"> 020 01 03 00 00 00 0000 800</t>
  </si>
  <si>
    <t>Погашение бюджетами городских округов кредитов  от других бюджетов бюджетной системы  Российской Федерации в валюте Российской  Федерации</t>
  </si>
  <si>
    <t xml:space="preserve"> 020 01 03 00 00 04 0000 810</t>
  </si>
  <si>
    <t>Иные источники внутреннего финансирования  дефицитов бюджетов</t>
  </si>
  <si>
    <t xml:space="preserve"> 020 01 06 00 00 00 0000 000</t>
  </si>
  <si>
    <t>Бюджетные кредиты, предоставленные внутри  страны в валюте Российской Федерации</t>
  </si>
  <si>
    <t xml:space="preserve"> 020 01 06 05 00 00 0000 000</t>
  </si>
  <si>
    <t>Возврат бюджетных кредитов, предоставленных  внутри страны в валюте Российской Федерации</t>
  </si>
  <si>
    <t xml:space="preserve"> 020 01 06 05 00 00 0000 600</t>
  </si>
  <si>
    <t>Возврат бюджетных кредитов, предоставленных юридическим лицам в валюте Российской Федерации</t>
  </si>
  <si>
    <t xml:space="preserve"> 020 01 06 05 01 00 0000 640</t>
  </si>
  <si>
    <t>Возврат бюджетных кредитов, предоставленных  юридическим лицам из бюджетов городских  округов в валюте Российской Федерации</t>
  </si>
  <si>
    <t xml:space="preserve"> 020 01 06 05 01 04 0000 640</t>
  </si>
  <si>
    <t>Изменение остатков средств на счетах по учету  средств бюджета</t>
  </si>
  <si>
    <t xml:space="preserve"> 020 01 05 00 00 00 0000 000</t>
  </si>
  <si>
    <t>Увеличение остатков средств бюджетов</t>
  </si>
  <si>
    <t xml:space="preserve"> 020 01 05 00 00 00 0000 500</t>
  </si>
  <si>
    <t>Увеличение прочих остатков средств бюджетов</t>
  </si>
  <si>
    <t xml:space="preserve"> 020 01 05 02 00 00 0000 500</t>
  </si>
  <si>
    <t>Увеличение прочих остатков денежных средств  бюджетов</t>
  </si>
  <si>
    <t xml:space="preserve"> 020 01 05 02 01 00 0000 510</t>
  </si>
  <si>
    <t>Увеличение прочих остатков денежных средств  бюджетов городских округов</t>
  </si>
  <si>
    <t xml:space="preserve"> 020 01 05 02 01 04 0000 510</t>
  </si>
  <si>
    <t>Уменьшение остатков средств бюджетов</t>
  </si>
  <si>
    <t xml:space="preserve"> 020 01 05 00 00 00 0000 600</t>
  </si>
  <si>
    <t>Уменьшение прочих остатков средств бюджетов</t>
  </si>
  <si>
    <t xml:space="preserve"> 020 01 05 02 00 00 0000 600</t>
  </si>
  <si>
    <t>Уменьшение прочих остатков денежных средств  бюджетов</t>
  </si>
  <si>
    <t xml:space="preserve"> 020 01 05 02 01 00 0000 610</t>
  </si>
  <si>
    <t>Уменьшение прочих остатков денежных средств  бюджетов городских округов</t>
  </si>
  <si>
    <t xml:space="preserve"> 020 01 05 02 01 04 0000 610</t>
  </si>
  <si>
    <t>Приложение 5</t>
  </si>
  <si>
    <t xml:space="preserve">Код источника финансирования </t>
  </si>
  <si>
    <t>Источники финансирования дефицита бюджета по кодам классификации источников финансирования дефицитов бюджетов по г.Покачи за 2008г.</t>
  </si>
  <si>
    <t xml:space="preserve"> 000 01 00 00 00 00 0000 000</t>
  </si>
  <si>
    <t xml:space="preserve"> 000 01 02 00 00 00 0000 000</t>
  </si>
  <si>
    <t xml:space="preserve"> 000 01 03 00 00 00 0000 000</t>
  </si>
  <si>
    <t xml:space="preserve"> 000 01 06 00 00 00 0000 000</t>
  </si>
  <si>
    <t xml:space="preserve"> 000 01 06 05 00 00 0000 000</t>
  </si>
  <si>
    <t xml:space="preserve"> 000 01 05 02 01 04 0000 610</t>
  </si>
  <si>
    <t xml:space="preserve"> 000 01 05 02 01 00 0000 610</t>
  </si>
  <si>
    <t xml:space="preserve"> 000 01 05 02 00 00 0000 600</t>
  </si>
  <si>
    <t xml:space="preserve"> 000 01 05 00 00 00 0000 600</t>
  </si>
  <si>
    <t xml:space="preserve"> 000 01 05 02 01 04 0000 510</t>
  </si>
  <si>
    <t xml:space="preserve"> 000 01 05 02 01 00 0000 510</t>
  </si>
  <si>
    <t xml:space="preserve"> 000 01 05 02 00 00 0000 500</t>
  </si>
  <si>
    <t xml:space="preserve"> 000 01 05 00 00 00 0000 500</t>
  </si>
  <si>
    <t xml:space="preserve"> 000 01 05 00 00 00 0000 000</t>
  </si>
  <si>
    <t xml:space="preserve"> 000 01 06 05 01 04 0000 640</t>
  </si>
  <si>
    <t xml:space="preserve"> 000 01 06 05 01 00 0000 640</t>
  </si>
  <si>
    <t xml:space="preserve"> 000 01 06 05 00 00 0000 600</t>
  </si>
  <si>
    <t xml:space="preserve"> 000 01 03 00 00 04 0000 810</t>
  </si>
  <si>
    <t xml:space="preserve"> 000 01 03 00 00 00 0000 800</t>
  </si>
  <si>
    <t xml:space="preserve"> 000 01 02 00 00 04 0000 810</t>
  </si>
  <si>
    <t xml:space="preserve"> 000 01 02 00 00 00 0000 800</t>
  </si>
  <si>
    <t xml:space="preserve"> 000 01 02 00 00 04 0000 710</t>
  </si>
  <si>
    <t xml:space="preserve"> 000 01 02 00 00 00 0000 700</t>
  </si>
  <si>
    <t>Исполнение доходов бюджета города Покачи за 2008 года по кодам видов доходов, подвидов доходов, классификации операций сектора государственного управления</t>
  </si>
  <si>
    <t>Источники финансирования дефицита бюджета по г.Покачи за 2008г. По кодам групп, подгрупп, статей, видов источников финансирования дефицитов бюджетов, классификации операций сектора государственного управления</t>
  </si>
  <si>
    <t xml:space="preserve">к проекту решения Думы города от __________2009г. №          </t>
  </si>
  <si>
    <t>к проекту решения Думы города</t>
  </si>
  <si>
    <t>Приложение 1</t>
  </si>
  <si>
    <t xml:space="preserve"> Наименование показателя</t>
  </si>
  <si>
    <t>Исполнено</t>
  </si>
  <si>
    <t>Доходы бюджета - ИТОГО</t>
  </si>
  <si>
    <t xml:space="preserve"> 020 8 50 00000 00 0000 000</t>
  </si>
  <si>
    <t xml:space="preserve"> НАЛОГОВЫЕ И НЕНАЛОГОВЫЕ ДОХОДЫ</t>
  </si>
  <si>
    <t xml:space="preserve"> 020 1 00 00000 00 0000 000</t>
  </si>
  <si>
    <t>ГОСУДАРСТВЕННАЯ ПОШЛИНА</t>
  </si>
  <si>
    <t xml:space="preserve"> 020 1 08 00000 00 0000 000</t>
  </si>
  <si>
    <t>Государственная пошлина за государственную регистрацию, а также за совершение прочих юридически значимых действий</t>
  </si>
  <si>
    <t xml:space="preserve"> 020 1 08 07000 01 0000 110</t>
  </si>
  <si>
    <t>Государственная пошлина за выдачу разрешения на установку рекламной конструкции</t>
  </si>
  <si>
    <t xml:space="preserve"> 020 1 08 07150 01 0000 110</t>
  </si>
  <si>
    <t>ДОХОДЫ ОТ ИСПОЛЬЗОВАНИЯ ИМУЩЕСТВА, НАХОДЯЩЕГОСЯ В ГОСУДАРСТВЕННОЙ И МУНИЦИПАЛЬНОЙ СОБСТВЕННОСТИ</t>
  </si>
  <si>
    <t xml:space="preserve"> 020 1 11 00000 00 0000 000</t>
  </si>
  <si>
    <t>Проценты, полученные от предоставления бюджетных кредитов внутри страны</t>
  </si>
  <si>
    <t xml:space="preserve"> 020 1 11 03000 00 0000 120</t>
  </si>
  <si>
    <t>Проценты, полученные от предоставления бюджетных кредитов внутри страны за счет средств бюджетов городских округов</t>
  </si>
  <si>
    <t xml:space="preserve"> 020 1 11 03040 04 0000 120</t>
  </si>
  <si>
    <t>АДМИНИСТРАТИВНЫЕ ПЛАТЕЖИ И СБОРЫ</t>
  </si>
  <si>
    <t xml:space="preserve"> 020 1 15 00000 00 0000 000</t>
  </si>
  <si>
    <t>Платежи, взимаемые государственными и муниципальными организациями за выполнение определенных функций</t>
  </si>
  <si>
    <t xml:space="preserve"> 020 1 15 02000 00 0000 140</t>
  </si>
  <si>
    <t>Платежи, взимаемые  организациями городских округов за выполнение определенных функций</t>
  </si>
  <si>
    <t xml:space="preserve"> 020 1 15 02040 04 0000 140</t>
  </si>
  <si>
    <t>ШТРАФЫ, САНКЦИИ, ВОЗМЕЩЕНИЕ УЩЕРБА</t>
  </si>
  <si>
    <t xml:space="preserve"> 020 1 16 00000 00 0000 000</t>
  </si>
  <si>
    <t>Прочие поступления от денежных взысканий (штрафов) и иных сумм в возмещение ущерба</t>
  </si>
  <si>
    <t xml:space="preserve"> 020 1 16 90000 00 0000 140</t>
  </si>
  <si>
    <t>Прочие поступления от денежных взысканий (штрафов) и иных сумм в возмещение ущерба, зачисляемые в бюджеты городских округов</t>
  </si>
  <si>
    <t xml:space="preserve"> 020 1 16 90040 04 0000 140</t>
  </si>
  <si>
    <t>ПРОЧИЕ НЕНАЛОГОВЫЕ ДОХОДЫ</t>
  </si>
  <si>
    <t xml:space="preserve"> 020 1 17 00000 00 0000 000</t>
  </si>
  <si>
    <t>Прочие неналоговые доходы</t>
  </si>
  <si>
    <t xml:space="preserve"> 020 1 17 05000 00 0000 180</t>
  </si>
  <si>
    <t>Прочие неналоговые доходы бюджетов городских округов</t>
  </si>
  <si>
    <t xml:space="preserve"> 020 1 17 05040 04 0000 180</t>
  </si>
  <si>
    <t>ДОХОДЫ БЮДЖЕТОВ БЮДЖЕТНОЙ СИСТЕМЫ РОССИЙСКОЙ ФЕДЕРАЦИИ ОТ ВОЗВРАТА ОСТАТКОВ СУБСИДИЙ И СУБВЕНЦИЙ ПРОШЛЫХ ЛЕТ</t>
  </si>
  <si>
    <t xml:space="preserve"> 020 1 18 00000 00 0000 000</t>
  </si>
  <si>
    <t>Доходы бюджетов городских округов от возврата остатков субсидий и субвенций прошлых лет</t>
  </si>
  <si>
    <t xml:space="preserve"> 020 1 18 04000 04 0000 000</t>
  </si>
  <si>
    <t>Доходы бюджетов городских округов от возврата остатков субсидий и субвенций прошлых лет небюджетными организациями</t>
  </si>
  <si>
    <t xml:space="preserve"> 020 1 18 04010 04 0000 180</t>
  </si>
  <si>
    <t>ВОЗВРАТ ОСТАТКОВ СУБСИДИЙ И СУБВЕНЦИЙ ПРОШЛЫХ ЛЕТ</t>
  </si>
  <si>
    <t xml:space="preserve"> 020 1 19 00000 00 0000 000</t>
  </si>
  <si>
    <t>Возврат остатков субсидий и субвенций из бюджетов городских округов</t>
  </si>
  <si>
    <t xml:space="preserve"> 020 1 19 04000 04 0000 151</t>
  </si>
  <si>
    <t>БЕЗВОЗМЕЗДНЫЕ ПОСТУПЛЕНИЯ</t>
  </si>
  <si>
    <t xml:space="preserve"> 020 2 00 00000 00 0000 000</t>
  </si>
  <si>
    <t>БЕЗВОЗМЕЗДНЫЕ ПОСТУПЛЕНИЯ ОТ ДРУГИХ БЮДЖЕТОВ БЮДЖЕТНОЙ СИСТЕМЫ РОССИЙСКОЙ ФЕДЕРАЦИИ</t>
  </si>
  <si>
    <t xml:space="preserve"> 020 2 02 00000 00 0000 000</t>
  </si>
  <si>
    <t>Дотации бюджетам субъектов Российской Федерации и муниципальных образований</t>
  </si>
  <si>
    <t xml:space="preserve"> 020 2 02 01000 00 0000 151</t>
  </si>
  <si>
    <t>Дотации на выравнивание бюджетной обеспеченности</t>
  </si>
  <si>
    <t xml:space="preserve"> 020 2 02 01001 00 0000 151</t>
  </si>
  <si>
    <t>Дотации бюджетам городских округов на выравнивание бюджетной обеспеченности</t>
  </si>
  <si>
    <t xml:space="preserve"> 020 2 02 01001 04 0000 151</t>
  </si>
  <si>
    <t>Дотации бюджетам поселений на выравнивание бюджетной обеспеченности</t>
  </si>
  <si>
    <t xml:space="preserve"> 020 2 02 01001 10 0000 151</t>
  </si>
  <si>
    <t>Дотации бюджетам на поддержку мер по обеспечению сбалансированности бюджетов</t>
  </si>
  <si>
    <t xml:space="preserve"> 020 2 02 01003 00 0000 151</t>
  </si>
  <si>
    <t>Дотации бюджетам городских округов на поддержку мер по обеспечению сбалансированности бюджетов</t>
  </si>
  <si>
    <t xml:space="preserve"> 020 2 02 01003 04 0000 151</t>
  </si>
  <si>
    <t>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t>
  </si>
  <si>
    <t xml:space="preserve"> 020 2 02 01008 00 0000 151</t>
  </si>
  <si>
    <t>Дотации бюджетам городских округов на поощрение достижения наилучших показателей деятельности органов местного самоуправления</t>
  </si>
  <si>
    <t xml:space="preserve"> 020 2 02 01008 04 0000 151</t>
  </si>
  <si>
    <t>Прочие дотации</t>
  </si>
  <si>
    <t xml:space="preserve"> 020 2 02 01999 00 0000 151</t>
  </si>
  <si>
    <t>Прочие дотации бюджетам городских округов</t>
  </si>
  <si>
    <t xml:space="preserve"> 020 2 02 01999 04 0000 151</t>
  </si>
  <si>
    <t>Субсидии бюджетам субъектов Российской Федерации и муниципальных образований (межбюджетные субсидии)</t>
  </si>
  <si>
    <t xml:space="preserve"> 020 2 02 02000 00 0000 151</t>
  </si>
  <si>
    <t xml:space="preserve"> Субсидии бюджетам на денежные выплаты медицинскому персоналу фельдшерско-акушерских пунктов, врачам, фельдшерам и медицинским сестрам скорой медицинской помощи</t>
  </si>
  <si>
    <t xml:space="preserve"> 020 2 02 02024 00 0000 151</t>
  </si>
  <si>
    <t xml:space="preserve"> Субсидии бюджетам городских округов на денежные выплаты медицинскому персоналу фельдшерско- акушерских пунктов, врачам, фельдшерам и медицинским сестрам скорой медицинской помощи</t>
  </si>
  <si>
    <t xml:space="preserve"> 020 2 02 02024 04 0000 151</t>
  </si>
  <si>
    <t xml:space="preserve"> Субсидии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</si>
  <si>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020 2 02 02068 00 0000 151</t>
  </si>
  <si>
    <t>Субсидии бюджетам городских округов на комплектование книжных фондов библиотек муниципальных образований</t>
  </si>
  <si>
    <t xml:space="preserve"> 020 2 02 02068 04 0000 151</t>
  </si>
  <si>
    <t>Субсидии бюджетам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</si>
  <si>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 xml:space="preserve"> 020 2 02 02077 00 0000 151</t>
  </si>
  <si>
    <t>Субсидии бюджетам городских округов на  бюджетные инвестиции в объекты капитального строительства собственности муниципальных образований</t>
  </si>
  <si>
    <t xml:space="preserve"> 020 2 02 02077 04 0000 151</t>
  </si>
  <si>
    <t>Прочие субсидии</t>
  </si>
  <si>
    <t xml:space="preserve"> 020 2 02 02999 00 0000 151</t>
  </si>
  <si>
    <t>Прочие субсидии бюджетам городских округов</t>
  </si>
  <si>
    <t xml:space="preserve"> 020 2 02 02999 04 0000 151</t>
  </si>
  <si>
    <t>Субвенции бюджетам субъектов Российской Федерации и муниципальных образований</t>
  </si>
  <si>
    <t xml:space="preserve"> 020 2 02 03000 00 0000 151</t>
  </si>
  <si>
    <t>Субвенции бюджетам на государственную регистрацию актов гражданского состояния</t>
  </si>
  <si>
    <t xml:space="preserve"> 020 2 02 03003 00 0000 151</t>
  </si>
  <si>
    <t>Субвенции бюджетам городских округов на государственную регистрацию актов гражданского состояния</t>
  </si>
  <si>
    <t xml:space="preserve"> 020 2 02 03003 04 0000 151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</si>
  <si>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</si>
  <si>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 xml:space="preserve"> 020 2 02 03007 00 0000 151</t>
  </si>
  <si>
    <t>Субвенции бюджетам городских округов на составление (изменение и дополнение) списков кандидатов в присяжные заседатели федеральных судов общей юрисдикции в Российской Федерации</t>
  </si>
  <si>
    <t xml:space="preserve"> 020 2 02 03007 04 0000 151</t>
  </si>
  <si>
    <t>Субвенции бюджетам на осуществление первичного воинского учета на территориях, где отсутствуют военные комиссариаты</t>
  </si>
  <si>
    <t xml:space="preserve"> 020 2 02 03015 00 0000 151</t>
  </si>
  <si>
    <t>Субвенции бюджетам городских округов на осуществление первичного воинского учета на территориях, где отсутствуют военные комиссариаты</t>
  </si>
  <si>
    <t xml:space="preserve"> 020 2 02 03015 04 0000 151</t>
  </si>
  <si>
    <t>Субвенции бюджетам на выплату единовременного пособия при всех формах устройства детей, лишенных родительского попечения, в семью</t>
  </si>
  <si>
    <t xml:space="preserve"> 020 2 02 03020 00 0000 151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</si>
  <si>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</si>
  <si>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 xml:space="preserve"> 020 2 02 03020 04 0000 151</t>
  </si>
  <si>
    <t>Субвенции бюджетам муниципальных образований на ежемесячное денежное вознаграждение за классное руководство</t>
  </si>
  <si>
    <t xml:space="preserve"> 020 2 02 03021 00 0000 151</t>
  </si>
  <si>
    <t>Субвенции бюджетам городских округов на  ежемесячное денежное вознаграждение за классное руководство</t>
  </si>
  <si>
    <t xml:space="preserve"> 020 2 02 03021 04 0000 151</t>
  </si>
  <si>
    <t>Субвенции бюджетам муниципальных образований на предоставление гражданам субсидий на оплату жилого помещения и коммунальных услуг</t>
  </si>
  <si>
    <t xml:space="preserve"> 020 2 02 03022 00 0000 151</t>
  </si>
  <si>
    <t>Субвенции бюджетам городских округов на предоставление гражданам субсидий на оплату жилого помещения и коммунальных услуг</t>
  </si>
  <si>
    <t xml:space="preserve"> 020 2 02 03022 04 0000 151</t>
  </si>
  <si>
    <t>Субвенции местным бюджетам на выполнение передаваемых полномочий субъектов Российской Федерации</t>
  </si>
  <si>
    <t xml:space="preserve"> 020 2 02 03024 00 0000 151</t>
  </si>
  <si>
    <t>Субвенции бюджетам городских округов на выполнение передаваемых полномочий субъектов Российской Федерации</t>
  </si>
  <si>
    <t xml:space="preserve"> 020 2 02 03024 04 0000 151</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</si>
  <si>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</si>
  <si>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 xml:space="preserve"> 020 2 02 03026 00 0000 151</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</si>
  <si>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</si>
  <si>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 xml:space="preserve"> 020 2 02 03026 04 0000 151</t>
  </si>
  <si>
    <t>Субвенции бюджетам муниципальных образований на содержание ребенка в семье опекуна и приемной семье, а также на оплату труда приемному родителю</t>
  </si>
  <si>
    <t xml:space="preserve"> 020 2 02 03027 00 0000 151</t>
  </si>
  <si>
    <t>Субвенции бюджетам городских округов на содержание ребенка в семье опекуна и приемной семье, а также на оплату труда приемному родителю</t>
  </si>
  <si>
    <t xml:space="preserve"> 020 2 02 03027 04 0000 151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</si>
  <si>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</si>
  <si>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 xml:space="preserve"> 020 2 02 03029 00 0000 151</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</si>
  <si>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</si>
  <si>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 xml:space="preserve"> 020 2 02 03029 04 0000 151</t>
  </si>
  <si>
    <t>Субвенции бюджетам на 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</si>
  <si>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 xml:space="preserve"> 020 2 02 03030 00 0000 151</t>
  </si>
  <si>
    <t>Субвенции бюджетам городских округов на 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</si>
  <si>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 xml:space="preserve"> 020 2 02 03030 04 0000 151</t>
  </si>
  <si>
    <t>Иные межбюджетные трансферты</t>
  </si>
  <si>
    <t xml:space="preserve"> 020 2 02 04000 00 0000 151</t>
  </si>
  <si>
    <t xml:space="preserve"> Межбюджетные трансферты,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</si>
  <si>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 xml:space="preserve"> 020 2 02 04005 00 0000 151</t>
  </si>
  <si>
    <t>Межбюджетные трансферты,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</si>
  <si>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 xml:space="preserve"> 020 2 02 04005 04 0000 151</t>
  </si>
  <si>
    <t>Прочие межбюджетные трансферты, передаваемые бюджетам</t>
  </si>
  <si>
    <t xml:space="preserve"> 020 2 02 04999 00 0000 151</t>
  </si>
  <si>
    <t>Прочие межбюджетные трансферты, передаваемые бюджетам городских округов</t>
  </si>
  <si>
    <t xml:space="preserve"> 020 2 02 04999 04 0000 151</t>
  </si>
  <si>
    <t>ПРОЧИЕ БЕЗВОЗМЕЗДНЫЕ ПОСТУПЛЕНИЯ</t>
  </si>
  <si>
    <t xml:space="preserve"> 020 2 07 00000 00 0000 180</t>
  </si>
  <si>
    <t>Прочие безвозмездные поступления в бюджеты городских округов</t>
  </si>
  <si>
    <t xml:space="preserve"> 020 2 07 04000 04 0000 180</t>
  </si>
  <si>
    <t>ДОХОДЫ ОТ ПРЕДПРИНИМАТЕЛЬСКОЙ И ИНОЙ ПРИНОСЯЩЕЙ ДОХОД  ДЕЯТЕЛЬНОСТИ</t>
  </si>
  <si>
    <t xml:space="preserve"> 020 3 00 00000 00 0000 000</t>
  </si>
  <si>
    <t>РЫНОЧНЫЕ ПРОДАЖИ ТОВАРОВ И УСЛУГ</t>
  </si>
  <si>
    <t xml:space="preserve"> 020 3 02 00000 00 0000 000</t>
  </si>
  <si>
    <t>Доходы от продажи услуг</t>
  </si>
  <si>
    <t xml:space="preserve"> 020 3 02 01000 00 0000 130</t>
  </si>
  <si>
    <t>Доходы от продажи услуг, оказываемых учреждениями, находящимися в ведении органов местного самоуправления городских округов</t>
  </si>
  <si>
    <t xml:space="preserve"> 020 3 02 01040 04 0000 130</t>
  </si>
  <si>
    <t>БЕЗВОЗМЕЗДНЫЕ ПОСТУПЛЕНИЯ ОТ ПРЕДПРИНИМАТЕЛЬСКОЙ И ИНОЙ ПРИНОСЯЩЕЙ ДОХОД ДЕЯТЕЛЬНОСТИ</t>
  </si>
  <si>
    <t xml:space="preserve"> 020 3 03 00000 00 0000 000</t>
  </si>
  <si>
    <t>Прочие безвозмездные поступления</t>
  </si>
  <si>
    <t xml:space="preserve"> 020 3 03 02000 00 0000 180</t>
  </si>
  <si>
    <t>Прочие безвозмездные поступления муниципальным учреждениям, находящимися в ведении органов местного самоуправления городских округов</t>
  </si>
  <si>
    <t xml:space="preserve"> 020 3 03 02040 04 0000 180</t>
  </si>
  <si>
    <t xml:space="preserve"> 070 8 50 00000 00 0000 000</t>
  </si>
  <si>
    <t xml:space="preserve"> 070 1 00 00000 00 0000 000</t>
  </si>
  <si>
    <t xml:space="preserve"> 070 1 16 00000 00 0000 000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</si>
  <si>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</si>
  <si>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 xml:space="preserve"> 070 1 16 25000 01 0000 140</t>
  </si>
  <si>
    <t>Денежные взыскания (штрафы) за нарушение земельного законодательства</t>
  </si>
  <si>
    <t xml:space="preserve"> 070 1 16 25060 01 0000 140</t>
  </si>
  <si>
    <t xml:space="preserve"> 141 8 50 00000 00 0000 000</t>
  </si>
  <si>
    <t xml:space="preserve"> 141 1 00 00000 00 0000 000</t>
  </si>
  <si>
    <t xml:space="preserve"> 141 1 16 00000 00 0000 000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</si>
  <si>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</si>
  <si>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 141 1 16 28000 01 0000 140</t>
  </si>
  <si>
    <t xml:space="preserve"> 160 8 50 00000 00 0000 000</t>
  </si>
  <si>
    <t xml:space="preserve"> 160 1 00 00000 00 0000 000</t>
  </si>
  <si>
    <t xml:space="preserve"> 160 1 16 00000 00 0000 000</t>
  </si>
  <si>
    <t xml:space="preserve"> 160 1 16 90000 00 0000 140</t>
  </si>
  <si>
    <t xml:space="preserve"> 160 1 16 90040 04 0000 140</t>
  </si>
  <si>
    <t xml:space="preserve"> 170 8 50 00000 00 0000 000</t>
  </si>
  <si>
    <t xml:space="preserve"> 170 1 00 00000 00 0000 000</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</si>
</sst>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s>
  <fonts count="57">
    <font>
      <sz val="11"/>
      <color indexed="8"/>
      <name val="Calibri"/>
      <family val="2"/>
    </font>
    <font>
      <sz val="8"/>
      <name val="Arial Cyr"/>
      <family val="2"/>
    </font>
    <font>
      <b/>
      <sz val="11"/>
      <name val="Arial Cyr"/>
      <family val="2"/>
    </font>
    <font>
      <sz val="10"/>
      <name val="Arial Cyr"/>
      <family val="2"/>
    </font>
    <font>
      <sz val="10"/>
      <name val="Times New Roman"/>
      <family val="1"/>
    </font>
    <font>
      <b/>
      <sz val="14"/>
      <name val="Times New Roman"/>
      <family val="1"/>
    </font>
    <font>
      <sz val="9"/>
      <name val="Arial Cyr"/>
      <family val="2"/>
    </font>
    <font>
      <sz val="8"/>
      <color indexed="8"/>
      <name val="Times New Roman"/>
      <family val="1"/>
    </font>
    <font>
      <sz val="9"/>
      <name val="Times New Roman"/>
      <family val="1"/>
    </font>
    <font>
      <sz val="9"/>
      <color indexed="8"/>
      <name val="Times New Roman"/>
      <family val="1"/>
    </font>
    <font>
      <b/>
      <sz val="8"/>
      <name val="Arial Cyr"/>
      <family val="0"/>
    </font>
    <font>
      <b/>
      <sz val="8"/>
      <color indexed="8"/>
      <name val="Times New Roman"/>
      <family val="1"/>
    </font>
    <font>
      <b/>
      <sz val="10"/>
      <name val="Arial Cyr"/>
      <family val="2"/>
    </font>
    <font>
      <i/>
      <sz val="8"/>
      <name val="Arial Cyr"/>
      <family val="0"/>
    </font>
    <font>
      <b/>
      <sz val="13"/>
      <name val="Arial Cyr"/>
      <family val="0"/>
    </font>
    <font>
      <sz val="16"/>
      <name val="Arial Cyr"/>
      <family val="2"/>
    </font>
    <font>
      <b/>
      <sz val="10"/>
      <color indexed="56"/>
      <name val="Bookman Old Style"/>
      <family val="1"/>
    </font>
    <font>
      <b/>
      <sz val="10"/>
      <color indexed="56"/>
      <name val="Arial Cyr"/>
      <family val="0"/>
    </font>
    <font>
      <b/>
      <sz val="10"/>
      <color indexed="11"/>
      <name val="Arial Cyr"/>
      <family val="2"/>
    </font>
    <font>
      <b/>
      <sz val="10"/>
      <color indexed="48"/>
      <name val="Arial Cyr"/>
      <family val="2"/>
    </font>
    <font>
      <sz val="10"/>
      <color indexed="8"/>
      <name val="Arial"/>
      <family val="2"/>
    </font>
    <font>
      <i/>
      <sz val="10"/>
      <name val="Arial Cyr"/>
      <family val="0"/>
    </font>
    <font>
      <i/>
      <sz val="8"/>
      <name val="Times New Roman"/>
      <family val="1"/>
    </font>
    <font>
      <sz val="10"/>
      <name val="Arial"/>
      <family val="2"/>
    </font>
    <font>
      <b/>
      <sz val="10"/>
      <color indexed="20"/>
      <name val="Arial Cyr"/>
      <family val="2"/>
    </font>
    <font>
      <i/>
      <sz val="9"/>
      <name val="Times New Roman"/>
      <family val="1"/>
    </font>
    <font>
      <b/>
      <i/>
      <sz val="9"/>
      <name val="Times New Roman"/>
      <family val="1"/>
    </font>
    <font>
      <b/>
      <i/>
      <sz val="10"/>
      <color indexed="62"/>
      <name val="Arial Cyr"/>
      <family val="0"/>
    </font>
    <font>
      <b/>
      <sz val="10"/>
      <color indexed="62"/>
      <name val="Arial Cyr"/>
      <family val="0"/>
    </font>
    <font>
      <b/>
      <sz val="10"/>
      <color indexed="62"/>
      <name val="Arial"/>
      <family val="2"/>
    </font>
    <font>
      <b/>
      <sz val="10"/>
      <name val="Arial"/>
      <family val="2"/>
    </font>
    <font>
      <sz val="9"/>
      <name val="Arial"/>
      <family val="2"/>
    </font>
    <font>
      <b/>
      <sz val="10"/>
      <color indexed="10"/>
      <name val="Arial Cyr"/>
      <family val="0"/>
    </font>
    <font>
      <b/>
      <sz val="9"/>
      <name val="Arial"/>
      <family val="2"/>
    </font>
    <font>
      <b/>
      <sz val="11"/>
      <color indexed="10"/>
      <name val="Calibri"/>
      <family val="2"/>
    </font>
    <font>
      <b/>
      <sz val="12"/>
      <name val="Arial Cyr"/>
      <family val="2"/>
    </font>
    <font>
      <b/>
      <sz val="8"/>
      <color indexed="12"/>
      <name val="Arial Cyr"/>
      <family val="2"/>
    </font>
    <font>
      <b/>
      <sz val="10"/>
      <color indexed="12"/>
      <name val="Arial Cyr"/>
      <family val="2"/>
    </font>
    <font>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Times New Roman"/>
      <family val="1"/>
    </font>
    <font>
      <sz val="12"/>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style="thin"/>
      <right style="thin"/>
      <top style="thin"/>
      <bottom/>
    </border>
    <border>
      <left style="thin"/>
      <right style="thin"/>
      <top style="thin"/>
      <bottom style="thin"/>
    </border>
    <border>
      <left/>
      <right style="thin"/>
      <top style="thin"/>
      <bottom style="thin"/>
    </border>
    <border>
      <left style="thin"/>
      <right style="thin"/>
      <top/>
      <bottom style="thin"/>
    </border>
    <border>
      <left/>
      <right/>
      <top style="thin"/>
      <bottom style="thin"/>
    </border>
    <border>
      <left style="thin"/>
      <right/>
      <top style="thin"/>
      <bottom style="thin"/>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9" borderId="0" applyNumberFormat="0" applyBorder="0" applyAlignment="0" applyProtection="0"/>
    <xf numFmtId="0" fontId="46" fillId="7" borderId="1" applyNumberFormat="0" applyAlignment="0" applyProtection="0"/>
    <xf numFmtId="0" fontId="47" fillId="20" borderId="2" applyNumberFormat="0" applyAlignment="0" applyProtection="0"/>
    <xf numFmtId="0" fontId="48"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53" fillId="0" borderId="6" applyNumberFormat="0" applyFill="0" applyAlignment="0" applyProtection="0"/>
    <xf numFmtId="0" fontId="50" fillId="21" borderId="7" applyNumberFormat="0" applyAlignment="0" applyProtection="0"/>
    <xf numFmtId="0" fontId="39" fillId="0" borderId="0" applyNumberFormat="0" applyFill="0" applyBorder="0" applyAlignment="0" applyProtection="0"/>
    <xf numFmtId="0" fontId="45" fillId="22" borderId="0" applyNumberFormat="0" applyBorder="0" applyAlignment="0" applyProtection="0"/>
    <xf numFmtId="0" fontId="23" fillId="0" borderId="0">
      <alignment/>
      <protection/>
    </xf>
    <xf numFmtId="0" fontId="3" fillId="0" borderId="0">
      <alignment/>
      <protection/>
    </xf>
    <xf numFmtId="0" fontId="44"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4" borderId="0" applyNumberFormat="0" applyBorder="0" applyAlignment="0" applyProtection="0"/>
  </cellStyleXfs>
  <cellXfs count="261">
    <xf numFmtId="0" fontId="0" fillId="0" borderId="0" xfId="0" applyAlignment="1">
      <alignment/>
    </xf>
    <xf numFmtId="0" fontId="1" fillId="0" borderId="0" xfId="0" applyFont="1" applyAlignment="1">
      <alignment/>
    </xf>
    <xf numFmtId="0" fontId="1" fillId="0" borderId="0" xfId="0" applyFont="1" applyBorder="1" applyAlignment="1">
      <alignment wrapText="1"/>
    </xf>
    <xf numFmtId="0" fontId="1" fillId="0" borderId="0" xfId="0" applyFont="1" applyBorder="1" applyAlignment="1">
      <alignment/>
    </xf>
    <xf numFmtId="0" fontId="2" fillId="0" borderId="0" xfId="0" applyFont="1" applyAlignment="1">
      <alignment horizontal="center"/>
    </xf>
    <xf numFmtId="0" fontId="0" fillId="0" borderId="0" xfId="0" applyAlignment="1">
      <alignment horizontal="center"/>
    </xf>
    <xf numFmtId="0" fontId="1" fillId="0" borderId="0" xfId="0" applyFont="1" applyBorder="1" applyAlignment="1">
      <alignment horizontal="center" wrapText="1"/>
    </xf>
    <xf numFmtId="0" fontId="0" fillId="0" borderId="0" xfId="0" applyAlignment="1">
      <alignment horizontal="left"/>
    </xf>
    <xf numFmtId="0" fontId="1" fillId="0" borderId="0" xfId="0" applyFont="1" applyAlignment="1">
      <alignment horizontal="left"/>
    </xf>
    <xf numFmtId="49" fontId="1" fillId="0" borderId="0" xfId="0" applyNumberFormat="1" applyFont="1" applyAlignment="1">
      <alignment/>
    </xf>
    <xf numFmtId="0" fontId="0" fillId="0" borderId="10" xfId="0" applyBorder="1" applyAlignment="1">
      <alignment horizontal="left"/>
    </xf>
    <xf numFmtId="0" fontId="0" fillId="0" borderId="10" xfId="0" applyBorder="1" applyAlignment="1">
      <alignment/>
    </xf>
    <xf numFmtId="49" fontId="0" fillId="0" borderId="10" xfId="0" applyNumberFormat="1" applyBorder="1" applyAlignment="1">
      <alignment/>
    </xf>
    <xf numFmtId="0" fontId="0" fillId="0" borderId="0" xfId="0" applyBorder="1" applyAlignment="1">
      <alignment/>
    </xf>
    <xf numFmtId="0" fontId="1" fillId="0" borderId="11" xfId="0" applyFont="1" applyBorder="1" applyAlignment="1">
      <alignment horizontal="center" wrapText="1"/>
    </xf>
    <xf numFmtId="1" fontId="1" fillId="0" borderId="11" xfId="0" applyNumberFormat="1" applyFont="1" applyBorder="1" applyAlignment="1">
      <alignment horizontal="center"/>
    </xf>
    <xf numFmtId="49" fontId="1" fillId="0" borderId="12" xfId="0" applyNumberFormat="1" applyFont="1" applyBorder="1" applyAlignment="1">
      <alignment horizontal="center"/>
    </xf>
    <xf numFmtId="4" fontId="1" fillId="0" borderId="13" xfId="0" applyNumberFormat="1" applyFont="1" applyBorder="1" applyAlignment="1">
      <alignment horizontal="right"/>
    </xf>
    <xf numFmtId="4" fontId="1" fillId="0" borderId="12" xfId="0" applyNumberFormat="1" applyFont="1" applyBorder="1" applyAlignment="1">
      <alignment horizontal="right"/>
    </xf>
    <xf numFmtId="4" fontId="1" fillId="0" borderId="0" xfId="0" applyNumberFormat="1" applyFont="1" applyBorder="1" applyAlignment="1">
      <alignment horizontal="right"/>
    </xf>
    <xf numFmtId="0" fontId="4" fillId="0" borderId="0" xfId="0" applyFont="1" applyBorder="1" applyAlignment="1">
      <alignment horizontal="right" wrapText="1"/>
    </xf>
    <xf numFmtId="0" fontId="4" fillId="0" borderId="0" xfId="0" applyFont="1" applyBorder="1" applyAlignment="1">
      <alignment horizontal="right"/>
    </xf>
    <xf numFmtId="0" fontId="5" fillId="0" borderId="0" xfId="0" applyFont="1" applyAlignment="1">
      <alignment horizontal="center"/>
    </xf>
    <xf numFmtId="0" fontId="1" fillId="0" borderId="12" xfId="0" applyFont="1" applyBorder="1" applyAlignment="1">
      <alignment horizontal="left" wrapText="1"/>
    </xf>
    <xf numFmtId="0" fontId="10" fillId="0" borderId="12" xfId="0" applyFont="1" applyBorder="1" applyAlignment="1">
      <alignment horizontal="left" wrapText="1"/>
    </xf>
    <xf numFmtId="4" fontId="10" fillId="0" borderId="13" xfId="0" applyNumberFormat="1" applyFont="1" applyBorder="1" applyAlignment="1">
      <alignment horizontal="right"/>
    </xf>
    <xf numFmtId="164" fontId="1" fillId="0" borderId="12" xfId="0" applyNumberFormat="1" applyFont="1" applyBorder="1" applyAlignment="1">
      <alignment horizontal="right"/>
    </xf>
    <xf numFmtId="164" fontId="10" fillId="0" borderId="12" xfId="0" applyNumberFormat="1" applyFont="1" applyBorder="1" applyAlignment="1">
      <alignment horizontal="right"/>
    </xf>
    <xf numFmtId="165" fontId="0" fillId="0" borderId="12" xfId="0" applyNumberFormat="1" applyFill="1" applyBorder="1" applyAlignment="1">
      <alignment horizontal="center"/>
    </xf>
    <xf numFmtId="165" fontId="7" fillId="0" borderId="12" xfId="0" applyNumberFormat="1" applyFont="1" applyFill="1" applyBorder="1" applyAlignment="1">
      <alignment horizontal="center"/>
    </xf>
    <xf numFmtId="165" fontId="11" fillId="0" borderId="12" xfId="0" applyNumberFormat="1" applyFont="1" applyFill="1" applyBorder="1" applyAlignment="1">
      <alignment horizontal="center"/>
    </xf>
    <xf numFmtId="3" fontId="1" fillId="0" borderId="11" xfId="0" applyNumberFormat="1" applyFont="1" applyBorder="1" applyAlignment="1">
      <alignment horizontal="center" vertical="center"/>
    </xf>
    <xf numFmtId="0" fontId="0" fillId="0" borderId="0" xfId="0" applyFill="1" applyAlignment="1">
      <alignment horizontal="center"/>
    </xf>
    <xf numFmtId="0" fontId="0" fillId="0" borderId="0" xfId="0" applyFill="1" applyAlignment="1">
      <alignment horizontal="left"/>
    </xf>
    <xf numFmtId="3" fontId="0" fillId="0" borderId="0" xfId="0" applyNumberFormat="1" applyFill="1" applyAlignment="1">
      <alignment horizontal="right" vertical="center"/>
    </xf>
    <xf numFmtId="0" fontId="0" fillId="0" borderId="0" xfId="0" applyFill="1" applyAlignment="1">
      <alignment horizontal="right" vertical="top"/>
    </xf>
    <xf numFmtId="0" fontId="0" fillId="0" borderId="0" xfId="0" applyFill="1" applyAlignment="1">
      <alignment horizontal="right"/>
    </xf>
    <xf numFmtId="0" fontId="3" fillId="0" borderId="0" xfId="53" applyFill="1" applyAlignment="1">
      <alignment horizontal="center"/>
      <protection/>
    </xf>
    <xf numFmtId="0" fontId="14" fillId="0" borderId="0" xfId="53" applyFont="1" applyFill="1" applyBorder="1" applyAlignment="1">
      <alignment horizontal="center"/>
      <protection/>
    </xf>
    <xf numFmtId="0" fontId="15" fillId="0" borderId="0" xfId="53" applyFont="1" applyFill="1" applyBorder="1" applyAlignment="1">
      <alignment horizontal="right"/>
      <protection/>
    </xf>
    <xf numFmtId="0" fontId="16" fillId="22" borderId="12" xfId="53" applyFont="1" applyFill="1" applyBorder="1" applyAlignment="1">
      <alignment horizontal="center" vertical="center" wrapText="1"/>
      <protection/>
    </xf>
    <xf numFmtId="0" fontId="2" fillId="22" borderId="12" xfId="0" applyFont="1" applyFill="1" applyBorder="1" applyAlignment="1">
      <alignment horizontal="center" vertical="center"/>
    </xf>
    <xf numFmtId="0" fontId="10" fillId="22" borderId="12" xfId="0" applyFont="1" applyFill="1" applyBorder="1" applyAlignment="1">
      <alignment horizontal="center" vertical="center" wrapText="1"/>
    </xf>
    <xf numFmtId="0" fontId="3" fillId="0" borderId="0" xfId="0" applyFont="1" applyFill="1" applyAlignment="1">
      <alignment horizontal="center" vertical="center"/>
    </xf>
    <xf numFmtId="0" fontId="17" fillId="0" borderId="12" xfId="53" applyFont="1" applyFill="1" applyBorder="1" applyAlignment="1">
      <alignment horizontal="center" vertical="top" wrapText="1"/>
      <protection/>
    </xf>
    <xf numFmtId="0" fontId="0" fillId="0" borderId="12" xfId="0" applyFill="1" applyBorder="1" applyAlignment="1">
      <alignment horizontal="center"/>
    </xf>
    <xf numFmtId="0" fontId="18" fillId="0" borderId="12" xfId="53" applyFont="1" applyFill="1" applyBorder="1" applyAlignment="1">
      <alignment vertical="top"/>
      <protection/>
    </xf>
    <xf numFmtId="0" fontId="18" fillId="0" borderId="12" xfId="53" applyFont="1" applyFill="1" applyBorder="1" applyAlignment="1">
      <alignment horizontal="left" vertical="top"/>
      <protection/>
    </xf>
    <xf numFmtId="3" fontId="18" fillId="0" borderId="12" xfId="0" applyNumberFormat="1" applyFont="1" applyFill="1" applyBorder="1" applyAlignment="1">
      <alignment horizontal="center"/>
    </xf>
    <xf numFmtId="0" fontId="19" fillId="0" borderId="12" xfId="53" applyFont="1" applyFill="1" applyBorder="1" applyAlignment="1">
      <alignment vertical="top"/>
      <protection/>
    </xf>
    <xf numFmtId="0" fontId="19" fillId="0" borderId="12" xfId="53" applyFont="1" applyFill="1" applyBorder="1" applyAlignment="1">
      <alignment horizontal="left" vertical="top" wrapText="1"/>
      <protection/>
    </xf>
    <xf numFmtId="3" fontId="19" fillId="0" borderId="12" xfId="0" applyNumberFormat="1" applyFont="1" applyFill="1" applyBorder="1" applyAlignment="1">
      <alignment horizontal="center"/>
    </xf>
    <xf numFmtId="0" fontId="12" fillId="0" borderId="12" xfId="53" applyFont="1" applyFill="1" applyBorder="1" applyAlignment="1">
      <alignment vertical="top"/>
      <protection/>
    </xf>
    <xf numFmtId="0" fontId="3" fillId="0" borderId="0" xfId="0" applyFont="1" applyFill="1" applyAlignment="1">
      <alignment horizontal="center"/>
    </xf>
    <xf numFmtId="0" fontId="3" fillId="0" borderId="12" xfId="53" applyFont="1" applyFill="1" applyBorder="1" applyAlignment="1">
      <alignment horizontal="left" vertical="top"/>
      <protection/>
    </xf>
    <xf numFmtId="1" fontId="6" fillId="0" borderId="14" xfId="53" applyNumberFormat="1" applyFont="1" applyFill="1" applyBorder="1" applyAlignment="1">
      <alignment horizontal="left" vertical="top" wrapText="1"/>
      <protection/>
    </xf>
    <xf numFmtId="3" fontId="3" fillId="0" borderId="12" xfId="0" applyNumberFormat="1" applyFont="1" applyFill="1" applyBorder="1" applyAlignment="1">
      <alignment horizontal="center"/>
    </xf>
    <xf numFmtId="0" fontId="6" fillId="0" borderId="0" xfId="0" applyFont="1" applyFill="1" applyAlignment="1">
      <alignment horizontal="center"/>
    </xf>
    <xf numFmtId="0" fontId="3" fillId="0" borderId="14" xfId="53" applyFont="1" applyFill="1" applyBorder="1" applyAlignment="1">
      <alignment horizontal="left" vertical="top"/>
      <protection/>
    </xf>
    <xf numFmtId="1" fontId="6" fillId="0" borderId="14" xfId="53" applyNumberFormat="1" applyFont="1" applyFill="1" applyBorder="1" applyAlignment="1">
      <alignment horizontal="left" vertical="top" wrapText="1"/>
      <protection/>
    </xf>
    <xf numFmtId="0" fontId="20" fillId="0" borderId="12" xfId="53" applyFont="1" applyFill="1" applyBorder="1" applyAlignment="1">
      <alignment horizontal="left" vertical="top" wrapText="1"/>
      <protection/>
    </xf>
    <xf numFmtId="1" fontId="6" fillId="0" borderId="11" xfId="53" applyNumberFormat="1" applyFont="1" applyFill="1" applyBorder="1" applyAlignment="1">
      <alignment horizontal="left" vertical="top" wrapText="1"/>
      <protection/>
    </xf>
    <xf numFmtId="0" fontId="19" fillId="0" borderId="12" xfId="53" applyFont="1" applyFill="1" applyBorder="1" applyAlignment="1">
      <alignment horizontal="left" vertical="top" wrapText="1"/>
      <protection/>
    </xf>
    <xf numFmtId="0" fontId="3" fillId="0" borderId="12" xfId="53" applyFont="1" applyFill="1" applyBorder="1" applyAlignment="1">
      <alignment horizontal="left" vertical="top" wrapText="1"/>
      <protection/>
    </xf>
    <xf numFmtId="0" fontId="6" fillId="0" borderId="12" xfId="53" applyFont="1" applyFill="1" applyBorder="1" applyAlignment="1">
      <alignment horizontal="left" vertical="top" wrapText="1"/>
      <protection/>
    </xf>
    <xf numFmtId="0" fontId="21" fillId="0" borderId="12" xfId="53" applyFont="1" applyFill="1" applyBorder="1" applyAlignment="1">
      <alignment horizontal="left" vertical="top" wrapText="1"/>
      <protection/>
    </xf>
    <xf numFmtId="1" fontId="22" fillId="0" borderId="12" xfId="53" applyNumberFormat="1" applyFont="1" applyFill="1" applyBorder="1" applyAlignment="1">
      <alignment horizontal="left" vertical="top" wrapText="1" indent="1"/>
      <protection/>
    </xf>
    <xf numFmtId="3" fontId="21" fillId="0" borderId="12" xfId="0" applyNumberFormat="1" applyFont="1" applyFill="1" applyBorder="1" applyAlignment="1">
      <alignment horizontal="center"/>
    </xf>
    <xf numFmtId="0" fontId="19" fillId="0" borderId="12" xfId="53" applyFont="1" applyFill="1" applyBorder="1" applyAlignment="1">
      <alignment horizontal="left" vertical="top"/>
      <protection/>
    </xf>
    <xf numFmtId="0" fontId="21" fillId="0" borderId="12" xfId="53" applyFont="1" applyFill="1" applyBorder="1" applyAlignment="1">
      <alignment horizontal="left" vertical="top"/>
      <protection/>
    </xf>
    <xf numFmtId="0" fontId="13" fillId="0" borderId="12" xfId="53" applyFont="1" applyFill="1" applyBorder="1" applyAlignment="1">
      <alignment horizontal="left" vertical="top" wrapText="1"/>
      <protection/>
    </xf>
    <xf numFmtId="0" fontId="3" fillId="0" borderId="12" xfId="53" applyFont="1" applyFill="1" applyBorder="1" applyAlignment="1">
      <alignment horizontal="left" vertical="top" wrapText="1"/>
      <protection/>
    </xf>
    <xf numFmtId="0" fontId="6" fillId="0" borderId="12" xfId="53" applyFont="1" applyFill="1" applyBorder="1" applyAlignment="1">
      <alignment horizontal="left" vertical="top" wrapText="1"/>
      <protection/>
    </xf>
    <xf numFmtId="0" fontId="19" fillId="24" borderId="12" xfId="53" applyFont="1" applyFill="1" applyBorder="1" applyAlignment="1">
      <alignment horizontal="left" vertical="top" wrapText="1"/>
      <protection/>
    </xf>
    <xf numFmtId="0" fontId="23" fillId="0" borderId="12" xfId="0" applyFont="1" applyBorder="1" applyAlignment="1">
      <alignment wrapText="1"/>
    </xf>
    <xf numFmtId="0" fontId="3" fillId="0" borderId="12" xfId="53" applyFont="1" applyFill="1" applyBorder="1" applyAlignment="1">
      <alignment horizontal="left" vertical="top"/>
      <protection/>
    </xf>
    <xf numFmtId="0" fontId="0" fillId="0" borderId="0" xfId="0" applyFill="1" applyAlignment="1">
      <alignment horizontal="center" vertical="top"/>
    </xf>
    <xf numFmtId="0" fontId="12" fillId="0" borderId="0" xfId="53" applyFont="1" applyFill="1" applyBorder="1" applyAlignment="1">
      <alignment horizontal="left" vertical="top"/>
      <protection/>
    </xf>
    <xf numFmtId="0" fontId="12" fillId="0" borderId="0" xfId="53" applyFont="1" applyFill="1" applyBorder="1" applyAlignment="1">
      <alignment horizontal="right" vertical="top" wrapText="1"/>
      <protection/>
    </xf>
    <xf numFmtId="3" fontId="3" fillId="0" borderId="15" xfId="0" applyNumberFormat="1" applyFont="1" applyFill="1" applyBorder="1" applyAlignment="1">
      <alignment horizontal="center"/>
    </xf>
    <xf numFmtId="165" fontId="0" fillId="0" borderId="15" xfId="0" applyNumberFormat="1" applyFill="1" applyBorder="1" applyAlignment="1">
      <alignment horizontal="center"/>
    </xf>
    <xf numFmtId="0" fontId="24" fillId="0" borderId="12" xfId="53" applyFont="1" applyFill="1" applyBorder="1" applyAlignment="1">
      <alignment horizontal="left" vertical="top"/>
      <protection/>
    </xf>
    <xf numFmtId="0" fontId="24" fillId="0" borderId="12" xfId="53" applyFont="1" applyFill="1" applyBorder="1" applyAlignment="1">
      <alignment horizontal="left" vertical="top" wrapText="1"/>
      <protection/>
    </xf>
    <xf numFmtId="164" fontId="24" fillId="0" borderId="12" xfId="0" applyNumberFormat="1" applyFont="1" applyFill="1" applyBorder="1" applyAlignment="1">
      <alignment horizontal="center"/>
    </xf>
    <xf numFmtId="3" fontId="24" fillId="0" borderId="12" xfId="0" applyNumberFormat="1" applyFont="1" applyFill="1" applyBorder="1" applyAlignment="1">
      <alignment horizontal="center"/>
    </xf>
    <xf numFmtId="1" fontId="25" fillId="0" borderId="12" xfId="53" applyNumberFormat="1" applyFont="1" applyFill="1" applyBorder="1" applyAlignment="1">
      <alignment horizontal="left" vertical="top" wrapText="1" indent="1"/>
      <protection/>
    </xf>
    <xf numFmtId="3" fontId="19" fillId="0" borderId="12" xfId="53" applyNumberFormat="1" applyFont="1" applyFill="1" applyBorder="1" applyAlignment="1">
      <alignment horizontal="left" vertical="top" wrapText="1"/>
      <protection/>
    </xf>
    <xf numFmtId="0" fontId="27" fillId="0" borderId="12" xfId="53" applyFont="1" applyFill="1" applyBorder="1" applyAlignment="1">
      <alignment horizontal="left" vertical="top"/>
      <protection/>
    </xf>
    <xf numFmtId="3" fontId="28" fillId="0" borderId="12" xfId="0" applyNumberFormat="1" applyFont="1" applyFill="1" applyBorder="1" applyAlignment="1">
      <alignment horizontal="center"/>
    </xf>
    <xf numFmtId="0" fontId="12" fillId="0" borderId="14" xfId="53" applyFont="1" applyFill="1" applyBorder="1" applyAlignment="1">
      <alignment horizontal="center" vertical="top"/>
      <protection/>
    </xf>
    <xf numFmtId="0" fontId="12" fillId="0" borderId="12" xfId="53" applyFont="1" applyFill="1" applyBorder="1" applyAlignment="1">
      <alignment horizontal="left" vertical="top"/>
      <protection/>
    </xf>
    <xf numFmtId="3" fontId="29" fillId="0" borderId="12" xfId="0" applyNumberFormat="1" applyFont="1" applyFill="1" applyBorder="1" applyAlignment="1">
      <alignment horizontal="center"/>
    </xf>
    <xf numFmtId="0" fontId="30" fillId="0" borderId="0" xfId="0" applyFont="1" applyFill="1" applyAlignment="1">
      <alignment horizontal="center"/>
    </xf>
    <xf numFmtId="0" fontId="10" fillId="0" borderId="12" xfId="53" applyFont="1" applyFill="1" applyBorder="1" applyAlignment="1">
      <alignment horizontal="left" vertical="top"/>
      <protection/>
    </xf>
    <xf numFmtId="3" fontId="3" fillId="0" borderId="12" xfId="53" applyNumberFormat="1" applyFont="1" applyFill="1" applyBorder="1" applyAlignment="1">
      <alignment horizontal="left" vertical="top" wrapText="1"/>
      <protection/>
    </xf>
    <xf numFmtId="164" fontId="3" fillId="0" borderId="12" xfId="0" applyNumberFormat="1" applyFont="1" applyFill="1" applyBorder="1" applyAlignment="1">
      <alignment horizontal="center"/>
    </xf>
    <xf numFmtId="0" fontId="12" fillId="0" borderId="12" xfId="53" applyFont="1" applyFill="1" applyBorder="1" applyAlignment="1">
      <alignment horizontal="left" vertical="top"/>
      <protection/>
    </xf>
    <xf numFmtId="164" fontId="29" fillId="0" borderId="12" xfId="0" applyNumberFormat="1" applyFont="1" applyFill="1" applyBorder="1" applyAlignment="1">
      <alignment horizontal="center"/>
    </xf>
    <xf numFmtId="164" fontId="19" fillId="0" borderId="12" xfId="0" applyNumberFormat="1" applyFont="1" applyFill="1" applyBorder="1" applyAlignment="1">
      <alignment horizontal="center"/>
    </xf>
    <xf numFmtId="164" fontId="28" fillId="0" borderId="12" xfId="0" applyNumberFormat="1" applyFont="1" applyFill="1" applyBorder="1" applyAlignment="1">
      <alignment horizontal="center"/>
    </xf>
    <xf numFmtId="49" fontId="31" fillId="0" borderId="0" xfId="0" applyNumberFormat="1" applyFont="1" applyFill="1" applyBorder="1" applyAlignment="1">
      <alignment horizontal="justify" vertical="top" wrapText="1"/>
    </xf>
    <xf numFmtId="0" fontId="19" fillId="0" borderId="12" xfId="53" applyFont="1" applyFill="1" applyBorder="1" applyAlignment="1">
      <alignment horizontal="left" vertical="top"/>
      <protection/>
    </xf>
    <xf numFmtId="3" fontId="21" fillId="0" borderId="12" xfId="53" applyNumberFormat="1" applyFont="1" applyFill="1" applyBorder="1" applyAlignment="1">
      <alignment horizontal="left" vertical="top" wrapText="1"/>
      <protection/>
    </xf>
    <xf numFmtId="0" fontId="25" fillId="0" borderId="12" xfId="52" applyNumberFormat="1" applyFont="1" applyFill="1" applyBorder="1" applyAlignment="1" applyProtection="1">
      <alignment horizontal="left" wrapText="1"/>
      <protection hidden="1"/>
    </xf>
    <xf numFmtId="165" fontId="19" fillId="0" borderId="12" xfId="0" applyNumberFormat="1" applyFont="1" applyFill="1" applyBorder="1" applyAlignment="1">
      <alignment horizontal="center"/>
    </xf>
    <xf numFmtId="3" fontId="24" fillId="0" borderId="12" xfId="53" applyNumberFormat="1" applyFont="1" applyFill="1" applyBorder="1" applyAlignment="1">
      <alignment horizontal="left" vertical="top" wrapText="1"/>
      <protection/>
    </xf>
    <xf numFmtId="165" fontId="24" fillId="0" borderId="12" xfId="0" applyNumberFormat="1" applyFont="1" applyFill="1" applyBorder="1" applyAlignment="1">
      <alignment horizontal="center"/>
    </xf>
    <xf numFmtId="3" fontId="3" fillId="0" borderId="12" xfId="0" applyNumberFormat="1" applyFont="1" applyFill="1" applyBorder="1" applyAlignment="1">
      <alignment horizontal="center"/>
    </xf>
    <xf numFmtId="165" fontId="3" fillId="0" borderId="12" xfId="0" applyNumberFormat="1" applyFont="1" applyFill="1" applyBorder="1" applyAlignment="1">
      <alignment horizontal="center"/>
    </xf>
    <xf numFmtId="3" fontId="12" fillId="0" borderId="12" xfId="53" applyNumberFormat="1" applyFont="1" applyFill="1" applyBorder="1" applyAlignment="1">
      <alignment horizontal="left" vertical="center"/>
      <protection/>
    </xf>
    <xf numFmtId="3" fontId="32" fillId="0" borderId="12" xfId="53" applyNumberFormat="1" applyFont="1" applyFill="1" applyBorder="1" applyAlignment="1">
      <alignment horizontal="center" vertical="center" wrapText="1"/>
      <protection/>
    </xf>
    <xf numFmtId="164" fontId="32" fillId="0" borderId="12" xfId="0" applyNumberFormat="1" applyFont="1" applyFill="1" applyBorder="1" applyAlignment="1">
      <alignment horizontal="center"/>
    </xf>
    <xf numFmtId="3" fontId="32" fillId="0" borderId="12" xfId="0" applyNumberFormat="1" applyFont="1" applyFill="1" applyBorder="1" applyAlignment="1">
      <alignment horizontal="center"/>
    </xf>
    <xf numFmtId="165" fontId="32" fillId="0" borderId="12" xfId="0" applyNumberFormat="1" applyFont="1" applyFill="1" applyBorder="1" applyAlignment="1">
      <alignment horizontal="center"/>
    </xf>
    <xf numFmtId="0" fontId="12" fillId="0" borderId="0" xfId="0" applyFont="1" applyFill="1" applyAlignment="1">
      <alignment horizontal="center"/>
    </xf>
    <xf numFmtId="3" fontId="33" fillId="0" borderId="0" xfId="0" applyNumberFormat="1" applyFont="1" applyFill="1" applyAlignment="1">
      <alignment horizontal="center"/>
    </xf>
    <xf numFmtId="3" fontId="6" fillId="0" borderId="0" xfId="0" applyNumberFormat="1" applyFont="1" applyFill="1" applyAlignment="1">
      <alignment horizontal="center"/>
    </xf>
    <xf numFmtId="165" fontId="34" fillId="0" borderId="12" xfId="0" applyNumberFormat="1" applyFont="1" applyFill="1" applyBorder="1" applyAlignment="1">
      <alignment horizontal="center"/>
    </xf>
    <xf numFmtId="0" fontId="5" fillId="0" borderId="0" xfId="0" applyFont="1" applyAlignment="1">
      <alignment horizontal="left"/>
    </xf>
    <xf numFmtId="49" fontId="3" fillId="0" borderId="0" xfId="0" applyNumberFormat="1" applyFont="1" applyAlignment="1">
      <alignment horizontal="center" vertical="center"/>
    </xf>
    <xf numFmtId="0" fontId="3" fillId="0" borderId="0" xfId="0" applyFont="1" applyAlignment="1">
      <alignment vertical="center" wrapText="1"/>
    </xf>
    <xf numFmtId="0" fontId="0" fillId="0" borderId="0" xfId="0" applyAlignment="1">
      <alignment vertical="center"/>
    </xf>
    <xf numFmtId="3" fontId="0" fillId="0" borderId="0" xfId="0" applyNumberFormat="1" applyFill="1" applyAlignment="1">
      <alignment horizontal="right" vertical="top"/>
    </xf>
    <xf numFmtId="3" fontId="0" fillId="0" borderId="0" xfId="0" applyNumberFormat="1" applyFill="1" applyAlignment="1">
      <alignment horizontal="right"/>
    </xf>
    <xf numFmtId="0" fontId="35" fillId="0" borderId="0" xfId="0" applyFont="1" applyAlignment="1">
      <alignment horizontal="left" vertical="center"/>
    </xf>
    <xf numFmtId="0" fontId="35" fillId="0" borderId="0" xfId="0" applyFont="1" applyAlignment="1">
      <alignment horizontal="center" vertical="center"/>
    </xf>
    <xf numFmtId="0" fontId="0" fillId="0" borderId="0" xfId="0" applyAlignment="1">
      <alignment vertical="center" wrapText="1"/>
    </xf>
    <xf numFmtId="49" fontId="0" fillId="0" borderId="0" xfId="0" applyNumberFormat="1" applyAlignment="1">
      <alignment horizontal="center" vertical="center"/>
    </xf>
    <xf numFmtId="3" fontId="0" fillId="0" borderId="0" xfId="0" applyNumberFormat="1" applyAlignment="1">
      <alignment horizontal="center" vertical="center"/>
    </xf>
    <xf numFmtId="3" fontId="35" fillId="0" borderId="0" xfId="0" applyNumberFormat="1" applyFont="1" applyFill="1" applyAlignment="1">
      <alignment horizontal="center" vertical="center"/>
    </xf>
    <xf numFmtId="49" fontId="3" fillId="0" borderId="10" xfId="0" applyNumberFormat="1" applyFont="1" applyBorder="1" applyAlignment="1">
      <alignment horizontal="center" vertical="center"/>
    </xf>
    <xf numFmtId="0" fontId="3" fillId="0" borderId="10" xfId="0" applyFont="1" applyBorder="1" applyAlignment="1">
      <alignment vertical="center" wrapText="1"/>
    </xf>
    <xf numFmtId="3" fontId="3" fillId="0" borderId="10" xfId="0" applyNumberFormat="1" applyFont="1" applyBorder="1" applyAlignment="1">
      <alignment horizontal="center" vertical="center"/>
    </xf>
    <xf numFmtId="3" fontId="3" fillId="0" borderId="10" xfId="0" applyNumberFormat="1" applyFont="1" applyFill="1" applyBorder="1" applyAlignment="1">
      <alignment horizontal="center" vertical="center"/>
    </xf>
    <xf numFmtId="3" fontId="3" fillId="0" borderId="10" xfId="0" applyNumberFormat="1" applyFont="1" applyFill="1" applyBorder="1" applyAlignment="1">
      <alignment horizontal="right" vertical="center"/>
    </xf>
    <xf numFmtId="49" fontId="3" fillId="0" borderId="12" xfId="0" applyNumberFormat="1" applyFont="1" applyBorder="1" applyAlignment="1">
      <alignment horizontal="center" vertical="center"/>
    </xf>
    <xf numFmtId="0" fontId="3" fillId="0" borderId="12" xfId="0" applyFont="1" applyBorder="1" applyAlignment="1">
      <alignment vertical="center" wrapText="1"/>
    </xf>
    <xf numFmtId="0" fontId="0" fillId="0" borderId="12" xfId="0" applyBorder="1" applyAlignment="1">
      <alignment vertical="center"/>
    </xf>
    <xf numFmtId="3" fontId="10" fillId="22" borderId="12"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textRotation="90" wrapText="1"/>
    </xf>
    <xf numFmtId="3" fontId="10" fillId="0" borderId="11" xfId="0" applyNumberFormat="1" applyFont="1" applyFill="1" applyBorder="1" applyAlignment="1">
      <alignment horizontal="center" vertical="center" textRotation="90" wrapText="1"/>
    </xf>
    <xf numFmtId="3" fontId="10" fillId="0" borderId="12" xfId="0" applyNumberFormat="1" applyFont="1" applyFill="1" applyBorder="1" applyAlignment="1">
      <alignment horizontal="center" vertical="center" wrapText="1"/>
    </xf>
    <xf numFmtId="0" fontId="10" fillId="0" borderId="12" xfId="0" applyFont="1" applyFill="1" applyBorder="1" applyAlignment="1">
      <alignment vertical="center"/>
    </xf>
    <xf numFmtId="49" fontId="35" fillId="0" borderId="11" xfId="0" applyNumberFormat="1" applyFont="1" applyFill="1" applyBorder="1" applyAlignment="1">
      <alignment horizontal="center" vertical="center" wrapText="1"/>
    </xf>
    <xf numFmtId="49" fontId="36" fillId="0" borderId="12" xfId="0" applyNumberFormat="1" applyFont="1" applyFill="1" applyBorder="1" applyAlignment="1">
      <alignment horizontal="center" vertical="center" wrapText="1"/>
    </xf>
    <xf numFmtId="0" fontId="37" fillId="0" borderId="12" xfId="0" applyFont="1" applyFill="1" applyBorder="1" applyAlignment="1">
      <alignment vertical="center" wrapText="1"/>
    </xf>
    <xf numFmtId="49" fontId="37" fillId="0" borderId="12" xfId="0" applyNumberFormat="1" applyFont="1" applyFill="1" applyBorder="1" applyAlignment="1">
      <alignment horizontal="center" vertical="center" wrapText="1"/>
    </xf>
    <xf numFmtId="164" fontId="37" fillId="0" borderId="12" xfId="0" applyNumberFormat="1" applyFont="1" applyFill="1" applyBorder="1" applyAlignment="1">
      <alignment horizontal="center" vertical="center" wrapText="1"/>
    </xf>
    <xf numFmtId="3" fontId="37" fillId="0" borderId="12"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49" fontId="10" fillId="0" borderId="12" xfId="0" applyNumberFormat="1" applyFont="1" applyBorder="1" applyAlignment="1">
      <alignment horizontal="center" vertical="center" wrapText="1"/>
    </xf>
    <xf numFmtId="0" fontId="12" fillId="0" borderId="12" xfId="0" applyFont="1" applyBorder="1" applyAlignment="1">
      <alignment vertical="center" wrapText="1"/>
    </xf>
    <xf numFmtId="49" fontId="12" fillId="0" borderId="12" xfId="0" applyNumberFormat="1" applyFont="1" applyBorder="1" applyAlignment="1">
      <alignment horizontal="center" vertical="center" wrapText="1"/>
    </xf>
    <xf numFmtId="3" fontId="12" fillId="0" borderId="12" xfId="0" applyNumberFormat="1" applyFont="1" applyFill="1" applyBorder="1" applyAlignment="1">
      <alignment horizontal="center" vertical="center" wrapText="1"/>
    </xf>
    <xf numFmtId="49" fontId="1" fillId="0" borderId="12"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3" fontId="3" fillId="0" borderId="12" xfId="0" applyNumberFormat="1" applyFont="1" applyFill="1" applyBorder="1" applyAlignment="1">
      <alignment horizontal="center" vertical="center" wrapText="1"/>
    </xf>
    <xf numFmtId="3" fontId="3" fillId="0" borderId="12" xfId="0" applyNumberFormat="1" applyFont="1" applyBorder="1" applyAlignment="1">
      <alignment horizontal="center" vertical="center" wrapText="1"/>
    </xf>
    <xf numFmtId="3" fontId="12" fillId="0" borderId="12" xfId="0" applyNumberFormat="1" applyFont="1" applyBorder="1" applyAlignment="1">
      <alignment horizontal="center" vertical="center" wrapText="1"/>
    </xf>
    <xf numFmtId="0" fontId="3" fillId="0" borderId="12" xfId="0" applyFont="1" applyFill="1" applyBorder="1" applyAlignment="1">
      <alignment vertical="center" wrapText="1"/>
    </xf>
    <xf numFmtId="164" fontId="12" fillId="0" borderId="12"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3" fontId="3" fillId="0" borderId="12" xfId="0" applyNumberFormat="1" applyFont="1" applyBorder="1" applyAlignment="1">
      <alignment horizontal="center" vertical="center" wrapText="1"/>
    </xf>
    <xf numFmtId="164" fontId="3" fillId="0" borderId="12" xfId="0" applyNumberFormat="1" applyFont="1" applyBorder="1" applyAlignment="1">
      <alignment horizontal="center" vertical="center" wrapText="1"/>
    </xf>
    <xf numFmtId="164" fontId="3" fillId="0" borderId="12"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xf>
    <xf numFmtId="49" fontId="10" fillId="0" borderId="12" xfId="0" applyNumberFormat="1" applyFont="1" applyBorder="1" applyAlignment="1">
      <alignment horizontal="center" vertical="center"/>
    </xf>
    <xf numFmtId="49" fontId="12" fillId="0" borderId="12" xfId="0" applyNumberFormat="1" applyFont="1" applyBorder="1" applyAlignment="1">
      <alignment horizontal="center" vertical="center"/>
    </xf>
    <xf numFmtId="49" fontId="12" fillId="0" borderId="12" xfId="0" applyNumberFormat="1" applyFont="1" applyFill="1" applyBorder="1" applyAlignment="1">
      <alignment horizontal="center" vertical="center"/>
    </xf>
    <xf numFmtId="3" fontId="12" fillId="0" borderId="12" xfId="0" applyNumberFormat="1" applyFont="1" applyBorder="1" applyAlignment="1">
      <alignment horizontal="center" vertical="center" wrapText="1"/>
    </xf>
    <xf numFmtId="49" fontId="3" fillId="0" borderId="12" xfId="0" applyNumberFormat="1" applyFont="1" applyBorder="1" applyAlignment="1">
      <alignment horizontal="center" vertical="center"/>
    </xf>
    <xf numFmtId="49" fontId="3" fillId="0" borderId="12" xfId="0" applyNumberFormat="1" applyFont="1" applyFill="1" applyBorder="1" applyAlignment="1">
      <alignment horizontal="center" vertical="center"/>
    </xf>
    <xf numFmtId="49" fontId="1" fillId="0" borderId="12" xfId="0" applyNumberFormat="1" applyFont="1" applyBorder="1" applyAlignment="1">
      <alignment horizontal="center" vertical="center"/>
    </xf>
    <xf numFmtId="3" fontId="12" fillId="0" borderId="12" xfId="0" applyNumberFormat="1" applyFont="1" applyFill="1" applyBorder="1" applyAlignment="1">
      <alignment horizontal="center" vertical="center" wrapText="1"/>
    </xf>
    <xf numFmtId="164" fontId="12" fillId="0" borderId="12" xfId="0" applyNumberFormat="1" applyFont="1" applyBorder="1" applyAlignment="1">
      <alignment horizontal="center" vertical="center" wrapText="1"/>
    </xf>
    <xf numFmtId="49" fontId="12" fillId="0" borderId="12" xfId="0" applyNumberFormat="1" applyFont="1" applyFill="1" applyBorder="1" applyAlignment="1">
      <alignment horizontal="center" vertical="center" wrapText="1"/>
    </xf>
    <xf numFmtId="49" fontId="10" fillId="0" borderId="12" xfId="0" applyNumberFormat="1" applyFont="1" applyBorder="1" applyAlignment="1">
      <alignment horizontal="center" vertical="center" wrapText="1"/>
    </xf>
    <xf numFmtId="49" fontId="3" fillId="0" borderId="12" xfId="0" applyNumberFormat="1" applyFont="1" applyFill="1" applyBorder="1" applyAlignment="1">
      <alignment horizontal="center" vertical="center" wrapText="1"/>
    </xf>
    <xf numFmtId="49" fontId="1" fillId="0" borderId="12" xfId="0" applyNumberFormat="1" applyFont="1" applyBorder="1" applyAlignment="1">
      <alignment horizontal="center" vertical="center" wrapText="1"/>
    </xf>
    <xf numFmtId="49" fontId="12" fillId="0" borderId="12" xfId="0" applyNumberFormat="1" applyFont="1" applyFill="1" applyBorder="1" applyAlignment="1">
      <alignment horizontal="center" vertical="center" wrapText="1"/>
    </xf>
    <xf numFmtId="164" fontId="12" fillId="0" borderId="12" xfId="0" applyNumberFormat="1" applyFont="1" applyBorder="1" applyAlignment="1">
      <alignment horizontal="center" vertical="center" wrapText="1"/>
    </xf>
    <xf numFmtId="49" fontId="1" fillId="0" borderId="12" xfId="0" applyNumberFormat="1" applyFont="1" applyBorder="1" applyAlignment="1">
      <alignment horizontal="center" vertical="center"/>
    </xf>
    <xf numFmtId="164" fontId="3" fillId="0" borderId="12" xfId="0" applyNumberFormat="1" applyFont="1" applyBorder="1" applyAlignment="1">
      <alignment horizontal="center" vertical="center" wrapText="1"/>
    </xf>
    <xf numFmtId="0" fontId="12" fillId="0" borderId="12" xfId="0" applyFont="1" applyFill="1" applyBorder="1" applyAlignment="1">
      <alignment vertical="center" wrapText="1"/>
    </xf>
    <xf numFmtId="0" fontId="3" fillId="0" borderId="12" xfId="0" applyFont="1" applyFill="1" applyBorder="1" applyAlignment="1">
      <alignment vertical="center" wrapText="1"/>
    </xf>
    <xf numFmtId="0" fontId="3" fillId="0" borderId="12" xfId="0" applyFont="1" applyBorder="1" applyAlignment="1">
      <alignment vertical="center" wrapText="1"/>
    </xf>
    <xf numFmtId="49" fontId="1" fillId="0" borderId="12" xfId="0" applyNumberFormat="1" applyFont="1" applyFill="1" applyBorder="1" applyAlignment="1">
      <alignment horizontal="center" vertical="center"/>
    </xf>
    <xf numFmtId="49" fontId="10" fillId="0" borderId="12" xfId="0" applyNumberFormat="1" applyFont="1" applyBorder="1" applyAlignment="1">
      <alignment horizontal="center" vertical="center"/>
    </xf>
    <xf numFmtId="49" fontId="12" fillId="0" borderId="12" xfId="0" applyNumberFormat="1" applyFont="1" applyBorder="1" applyAlignment="1">
      <alignment horizontal="center" vertical="center"/>
    </xf>
    <xf numFmtId="49" fontId="12" fillId="0" borderId="12" xfId="0" applyNumberFormat="1" applyFont="1" applyFill="1" applyBorder="1" applyAlignment="1">
      <alignment horizontal="center" vertical="center"/>
    </xf>
    <xf numFmtId="49" fontId="36" fillId="0" borderId="12" xfId="0" applyNumberFormat="1" applyFont="1" applyFill="1" applyBorder="1" applyAlignment="1">
      <alignment horizontal="center" vertical="center"/>
    </xf>
    <xf numFmtId="49" fontId="37" fillId="0" borderId="12" xfId="0" applyNumberFormat="1" applyFont="1" applyFill="1" applyBorder="1" applyAlignment="1">
      <alignment horizontal="center" vertical="center"/>
    </xf>
    <xf numFmtId="0" fontId="3" fillId="0" borderId="13" xfId="0" applyFont="1" applyBorder="1" applyAlignment="1">
      <alignment vertical="center" wrapText="1"/>
    </xf>
    <xf numFmtId="49" fontId="10" fillId="0" borderId="12" xfId="0" applyNumberFormat="1" applyFont="1" applyFill="1" applyBorder="1" applyAlignment="1">
      <alignment horizontal="center" vertical="center"/>
    </xf>
    <xf numFmtId="0" fontId="35" fillId="0" borderId="13" xfId="0" applyFont="1" applyFill="1" applyBorder="1" applyAlignment="1">
      <alignment horizontal="left" vertical="center" wrapText="1"/>
    </xf>
    <xf numFmtId="49" fontId="12" fillId="0" borderId="13" xfId="0" applyNumberFormat="1" applyFont="1" applyFill="1" applyBorder="1" applyAlignment="1">
      <alignment horizontal="center" vertical="center"/>
    </xf>
    <xf numFmtId="49" fontId="12" fillId="0" borderId="15" xfId="0" applyNumberFormat="1" applyFont="1" applyFill="1" applyBorder="1" applyAlignment="1">
      <alignment horizontal="center" vertical="center"/>
    </xf>
    <xf numFmtId="164" fontId="12" fillId="0" borderId="12" xfId="0" applyNumberFormat="1" applyFont="1" applyFill="1" applyBorder="1" applyAlignment="1">
      <alignment horizontal="center" vertical="center"/>
    </xf>
    <xf numFmtId="3" fontId="12" fillId="0" borderId="12" xfId="0" applyNumberFormat="1" applyFont="1" applyFill="1" applyBorder="1" applyAlignment="1">
      <alignment horizontal="center" vertical="center"/>
    </xf>
    <xf numFmtId="0" fontId="12" fillId="0" borderId="12" xfId="0" applyFont="1" applyFill="1" applyBorder="1" applyAlignment="1">
      <alignment vertical="center" wrapText="1"/>
    </xf>
    <xf numFmtId="164" fontId="12" fillId="0" borderId="12" xfId="0" applyNumberFormat="1" applyFont="1" applyFill="1" applyBorder="1" applyAlignment="1">
      <alignment horizontal="center" vertical="center" wrapText="1"/>
    </xf>
    <xf numFmtId="0" fontId="1" fillId="0" borderId="11" xfId="0" applyFont="1" applyBorder="1" applyAlignment="1">
      <alignment horizontal="center" vertical="center" wrapText="1"/>
    </xf>
    <xf numFmtId="49" fontId="1" fillId="0" borderId="11" xfId="0" applyNumberFormat="1" applyFont="1" applyBorder="1" applyAlignment="1">
      <alignment horizontal="center"/>
    </xf>
    <xf numFmtId="0" fontId="1" fillId="0" borderId="0" xfId="0" applyFont="1" applyBorder="1" applyAlignment="1">
      <alignment vertical="center" wrapText="1"/>
    </xf>
    <xf numFmtId="0" fontId="1" fillId="0" borderId="0" xfId="0" applyFont="1" applyBorder="1" applyAlignment="1">
      <alignment horizontal="left"/>
    </xf>
    <xf numFmtId="0" fontId="2" fillId="0" borderId="0" xfId="0" applyFont="1" applyAlignment="1">
      <alignment vertical="center" wrapText="1"/>
    </xf>
    <xf numFmtId="0" fontId="2" fillId="0" borderId="0" xfId="0" applyFont="1" applyAlignment="1">
      <alignment horizontal="center" vertical="center" wrapText="1"/>
    </xf>
    <xf numFmtId="0" fontId="1" fillId="0" borderId="12" xfId="0" applyFont="1" applyBorder="1" applyAlignment="1">
      <alignment horizontal="center"/>
    </xf>
    <xf numFmtId="0" fontId="1" fillId="0" borderId="12" xfId="0" applyFont="1" applyBorder="1" applyAlignment="1">
      <alignment horizontal="center" vertical="center" wrapText="1"/>
    </xf>
    <xf numFmtId="49" fontId="10" fillId="0" borderId="12" xfId="0" applyNumberFormat="1" applyFont="1" applyBorder="1" applyAlignment="1">
      <alignment horizontal="center"/>
    </xf>
    <xf numFmtId="0" fontId="1" fillId="0" borderId="12" xfId="0" applyFont="1" applyBorder="1" applyAlignment="1">
      <alignment vertical="center" wrapText="1"/>
    </xf>
    <xf numFmtId="164" fontId="1" fillId="0" borderId="13" xfId="0" applyNumberFormat="1" applyFont="1" applyBorder="1" applyAlignment="1">
      <alignment horizontal="right"/>
    </xf>
    <xf numFmtId="3" fontId="1" fillId="0" borderId="13" xfId="0" applyNumberFormat="1" applyFont="1" applyBorder="1" applyAlignment="1">
      <alignment horizontal="right"/>
    </xf>
    <xf numFmtId="3" fontId="1" fillId="0" borderId="12" xfId="0" applyNumberFormat="1" applyFont="1" applyBorder="1" applyAlignment="1">
      <alignment horizontal="right"/>
    </xf>
    <xf numFmtId="164" fontId="10" fillId="0" borderId="13" xfId="0" applyNumberFormat="1" applyFont="1" applyBorder="1" applyAlignment="1">
      <alignment horizontal="right"/>
    </xf>
    <xf numFmtId="3" fontId="10" fillId="0" borderId="13" xfId="0" applyNumberFormat="1" applyFont="1" applyBorder="1" applyAlignment="1">
      <alignment horizontal="right"/>
    </xf>
    <xf numFmtId="164" fontId="10" fillId="0" borderId="12" xfId="0" applyNumberFormat="1" applyFont="1" applyBorder="1" applyAlignment="1">
      <alignment horizontal="right"/>
    </xf>
    <xf numFmtId="3" fontId="10" fillId="0" borderId="12" xfId="0" applyNumberFormat="1" applyFont="1" applyBorder="1" applyAlignment="1">
      <alignment horizontal="right"/>
    </xf>
    <xf numFmtId="3" fontId="6" fillId="0" borderId="13" xfId="0" applyNumberFormat="1" applyFont="1" applyBorder="1" applyAlignment="1">
      <alignment horizontal="right"/>
    </xf>
    <xf numFmtId="0" fontId="38" fillId="0" borderId="0" xfId="0" applyFont="1" applyBorder="1" applyAlignment="1">
      <alignment horizontal="right"/>
    </xf>
    <xf numFmtId="49" fontId="55" fillId="0" borderId="0" xfId="0" applyNumberFormat="1" applyFont="1" applyAlignment="1">
      <alignment horizontal="center" vertical="center"/>
    </xf>
    <xf numFmtId="3" fontId="55" fillId="0" borderId="0" xfId="0" applyNumberFormat="1" applyFont="1" applyAlignment="1">
      <alignment horizontal="center" vertical="center"/>
    </xf>
    <xf numFmtId="3" fontId="56" fillId="0" borderId="0" xfId="0" applyNumberFormat="1" applyFont="1" applyFill="1" applyAlignment="1">
      <alignment horizontal="right" vertical="center"/>
    </xf>
    <xf numFmtId="3" fontId="56" fillId="0" borderId="0" xfId="0" applyNumberFormat="1" applyFont="1" applyFill="1" applyAlignment="1">
      <alignment horizontal="right" vertical="top"/>
    </xf>
    <xf numFmtId="3" fontId="56" fillId="0" borderId="0" xfId="0" applyNumberFormat="1" applyFont="1" applyFill="1" applyAlignment="1">
      <alignment horizontal="right"/>
    </xf>
    <xf numFmtId="3" fontId="55" fillId="0" borderId="0" xfId="0" applyNumberFormat="1" applyFont="1" applyFill="1" applyAlignment="1">
      <alignment horizontal="center" vertical="center"/>
    </xf>
    <xf numFmtId="0" fontId="56" fillId="0" borderId="0" xfId="0" applyFont="1" applyAlignment="1">
      <alignment vertical="center"/>
    </xf>
    <xf numFmtId="49" fontId="3" fillId="0" borderId="13" xfId="0" applyNumberFormat="1" applyFont="1" applyBorder="1" applyAlignment="1">
      <alignment horizontal="center" vertical="center"/>
    </xf>
    <xf numFmtId="3" fontId="10" fillId="22" borderId="12" xfId="0" applyNumberFormat="1" applyFont="1" applyFill="1" applyBorder="1" applyAlignment="1">
      <alignment horizontal="center" vertical="center" wrapText="1"/>
    </xf>
    <xf numFmtId="0" fontId="6" fillId="0" borderId="16" xfId="0" applyFont="1" applyBorder="1" applyAlignment="1">
      <alignment horizontal="left" vertical="center" wrapText="1"/>
    </xf>
    <xf numFmtId="0" fontId="8" fillId="0" borderId="1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4" xfId="0" applyFont="1" applyBorder="1" applyAlignment="1">
      <alignment horizontal="center" vertical="center" wrapText="1"/>
    </xf>
    <xf numFmtId="49" fontId="10" fillId="0" borderId="12" xfId="0" applyNumberFormat="1" applyFont="1" applyBorder="1" applyAlignment="1">
      <alignment horizontal="center"/>
    </xf>
    <xf numFmtId="0" fontId="8" fillId="0" borderId="12" xfId="0" applyFont="1" applyBorder="1" applyAlignment="1">
      <alignment horizontal="center" vertical="center" wrapText="1"/>
    </xf>
    <xf numFmtId="0" fontId="8" fillId="0" borderId="11" xfId="0" applyFont="1" applyBorder="1" applyAlignment="1">
      <alignment horizontal="center" vertical="center"/>
    </xf>
    <xf numFmtId="0" fontId="9" fillId="0" borderId="17" xfId="0" applyFont="1" applyBorder="1" applyAlignment="1">
      <alignment horizontal="center" vertical="center"/>
    </xf>
    <xf numFmtId="0" fontId="9" fillId="0" borderId="14" xfId="0" applyFont="1" applyBorder="1" applyAlignment="1">
      <alignment horizontal="center" vertical="center"/>
    </xf>
    <xf numFmtId="0" fontId="9" fillId="0" borderId="11" xfId="0" applyFont="1" applyBorder="1" applyAlignment="1">
      <alignment horizontal="center" vertical="center"/>
    </xf>
    <xf numFmtId="49" fontId="8" fillId="0" borderId="11"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8" fillId="0" borderId="14" xfId="0" applyNumberFormat="1" applyFont="1" applyBorder="1" applyAlignment="1">
      <alignment horizontal="center" vertical="center"/>
    </xf>
    <xf numFmtId="0" fontId="12" fillId="0" borderId="11" xfId="53" applyFont="1" applyFill="1" applyBorder="1" applyAlignment="1">
      <alignment horizontal="center" vertical="top"/>
      <protection/>
    </xf>
    <xf numFmtId="0" fontId="12" fillId="0" borderId="17" xfId="53" applyFont="1" applyFill="1" applyBorder="1" applyAlignment="1">
      <alignment horizontal="center" vertical="top"/>
      <protection/>
    </xf>
    <xf numFmtId="0" fontId="12" fillId="0" borderId="14" xfId="53" applyFont="1" applyFill="1" applyBorder="1" applyAlignment="1">
      <alignment horizontal="center" vertical="top"/>
      <protection/>
    </xf>
    <xf numFmtId="0" fontId="14" fillId="0" borderId="0" xfId="53" applyFont="1" applyFill="1" applyBorder="1" applyAlignment="1">
      <alignment horizontal="center" vertical="top" wrapText="1"/>
      <protection/>
    </xf>
    <xf numFmtId="0" fontId="2" fillId="0" borderId="0" xfId="0" applyFont="1" applyAlignment="1">
      <alignment horizontal="center" vertical="center" wrapText="1"/>
    </xf>
    <xf numFmtId="3" fontId="3" fillId="0" borderId="16" xfId="0" applyNumberFormat="1" applyFont="1" applyBorder="1" applyAlignment="1">
      <alignment horizontal="center" vertical="center"/>
    </xf>
    <xf numFmtId="3" fontId="3" fillId="0" borderId="15" xfId="0" applyNumberFormat="1" applyFont="1" applyBorder="1" applyAlignment="1">
      <alignment horizontal="center" vertical="center"/>
    </xf>
    <xf numFmtId="3" fontId="3" fillId="0" borderId="13" xfId="0" applyNumberFormat="1" applyFont="1" applyBorder="1" applyAlignment="1">
      <alignment horizontal="center" vertical="center"/>
    </xf>
    <xf numFmtId="49" fontId="10" fillId="22" borderId="12" xfId="0" applyNumberFormat="1" applyFont="1" applyFill="1" applyBorder="1" applyAlignment="1">
      <alignment horizontal="center" vertical="center" wrapText="1"/>
    </xf>
    <xf numFmtId="49" fontId="10" fillId="22" borderId="12" xfId="0" applyNumberFormat="1" applyFont="1" applyFill="1" applyBorder="1" applyAlignment="1">
      <alignment horizontal="center" vertical="center" textRotation="90" wrapText="1"/>
    </xf>
    <xf numFmtId="49" fontId="10" fillId="22" borderId="11" xfId="0" applyNumberFormat="1" applyFont="1" applyFill="1" applyBorder="1" applyAlignment="1">
      <alignment horizontal="center" vertical="center" wrapText="1"/>
    </xf>
    <xf numFmtId="49" fontId="10" fillId="22" borderId="14" xfId="0" applyNumberFormat="1" applyFont="1" applyFill="1" applyBorder="1" applyAlignment="1">
      <alignment horizontal="center" vertical="center" wrapText="1"/>
    </xf>
    <xf numFmtId="3" fontId="3" fillId="22" borderId="12" xfId="0" applyNumberFormat="1" applyFont="1" applyFill="1" applyBorder="1" applyAlignment="1">
      <alignment horizontal="center" vertical="center"/>
    </xf>
    <xf numFmtId="0" fontId="1" fillId="22" borderId="11" xfId="0" applyFont="1" applyFill="1" applyBorder="1" applyAlignment="1">
      <alignment horizontal="center" vertical="center" wrapText="1"/>
    </xf>
    <xf numFmtId="0" fontId="1" fillId="22" borderId="14" xfId="0" applyFont="1" applyFill="1" applyBorder="1" applyAlignment="1">
      <alignment horizontal="center" vertical="center" wrapText="1"/>
    </xf>
    <xf numFmtId="49" fontId="3" fillId="0" borderId="16"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6" fillId="0" borderId="13" xfId="0" applyFont="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tmp" xfId="52"/>
    <cellStyle name="Обычный_Январь"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F212"/>
  <sheetViews>
    <sheetView zoomScalePageLayoutView="0" workbookViewId="0" topLeftCell="B1">
      <selection activeCell="B19" sqref="B19"/>
    </sheetView>
  </sheetViews>
  <sheetFormatPr defaultColWidth="9.140625" defaultRowHeight="15"/>
  <cols>
    <col min="1" max="1" width="23.57421875" style="0" customWidth="1"/>
    <col min="2" max="2" width="68.8515625" style="0" customWidth="1"/>
    <col min="3" max="3" width="14.8515625" style="0" customWidth="1"/>
    <col min="4" max="4" width="14.421875" style="0" customWidth="1"/>
    <col min="5" max="5" width="10.421875" style="0" customWidth="1"/>
  </cols>
  <sheetData>
    <row r="1" spans="1:6" ht="15">
      <c r="A1" s="1"/>
      <c r="B1" s="1"/>
      <c r="C1" s="20"/>
      <c r="D1" s="2"/>
      <c r="E1" s="21"/>
      <c r="F1" s="220" t="s">
        <v>799</v>
      </c>
    </row>
    <row r="2" spans="1:6" ht="15">
      <c r="A2" s="1"/>
      <c r="B2" s="1"/>
      <c r="C2" s="1"/>
      <c r="D2" s="3"/>
      <c r="E2" s="21"/>
      <c r="F2" s="220" t="s">
        <v>797</v>
      </c>
    </row>
    <row r="3" spans="1:5" ht="18.75">
      <c r="A3" s="118" t="s">
        <v>367</v>
      </c>
      <c r="B3" s="22"/>
      <c r="C3" s="5"/>
      <c r="D3" s="6"/>
      <c r="E3" s="6"/>
    </row>
    <row r="4" spans="1:4" ht="15">
      <c r="A4" s="5"/>
      <c r="B4" s="4"/>
      <c r="C4" s="5"/>
      <c r="D4" s="5"/>
    </row>
    <row r="5" spans="1:5" ht="14.25" customHeight="1">
      <c r="A5" s="11"/>
      <c r="B5" s="10"/>
      <c r="C5" s="12"/>
      <c r="D5" s="9"/>
      <c r="E5" s="13"/>
    </row>
    <row r="6" spans="1:6" ht="14.25">
      <c r="A6" s="235" t="s">
        <v>165</v>
      </c>
      <c r="B6" s="236" t="s">
        <v>800</v>
      </c>
      <c r="C6" s="239" t="s">
        <v>167</v>
      </c>
      <c r="D6" s="240" t="s">
        <v>801</v>
      </c>
      <c r="E6" s="231" t="s">
        <v>168</v>
      </c>
      <c r="F6" s="231" t="s">
        <v>169</v>
      </c>
    </row>
    <row r="7" spans="1:6" ht="14.25">
      <c r="A7" s="235"/>
      <c r="B7" s="237"/>
      <c r="C7" s="237"/>
      <c r="D7" s="241"/>
      <c r="E7" s="232"/>
      <c r="F7" s="232"/>
    </row>
    <row r="8" spans="1:6" ht="7.5" customHeight="1">
      <c r="A8" s="235"/>
      <c r="B8" s="237"/>
      <c r="C8" s="237"/>
      <c r="D8" s="241"/>
      <c r="E8" s="232"/>
      <c r="F8" s="232"/>
    </row>
    <row r="9" spans="1:6" ht="2.25" customHeight="1">
      <c r="A9" s="235"/>
      <c r="B9" s="237"/>
      <c r="C9" s="237"/>
      <c r="D9" s="241"/>
      <c r="E9" s="232"/>
      <c r="F9" s="232"/>
    </row>
    <row r="10" spans="1:6" ht="2.25" customHeight="1">
      <c r="A10" s="235"/>
      <c r="B10" s="238"/>
      <c r="C10" s="238"/>
      <c r="D10" s="242"/>
      <c r="E10" s="233"/>
      <c r="F10" s="233"/>
    </row>
    <row r="11" spans="1:6" ht="12" customHeight="1">
      <c r="A11" s="16" t="s">
        <v>166</v>
      </c>
      <c r="B11" s="14">
        <v>2</v>
      </c>
      <c r="C11" s="15">
        <v>3</v>
      </c>
      <c r="D11" s="15">
        <v>4</v>
      </c>
      <c r="E11" s="15">
        <v>5</v>
      </c>
      <c r="F11" s="15">
        <v>6</v>
      </c>
    </row>
    <row r="12" spans="1:6" ht="14.25">
      <c r="A12" s="210" t="s">
        <v>803</v>
      </c>
      <c r="B12" s="24" t="s">
        <v>802</v>
      </c>
      <c r="C12" s="215">
        <f>C13+C34+C85</f>
        <v>1195117.0999999999</v>
      </c>
      <c r="D12" s="216">
        <f>D13+D34+D85</f>
        <v>1177655</v>
      </c>
      <c r="E12" s="26">
        <f>D12/C12*100</f>
        <v>98.53887957924795</v>
      </c>
      <c r="F12" s="29">
        <f>D12/$D$211*100</f>
        <v>78.86943111114445</v>
      </c>
    </row>
    <row r="13" spans="1:6" ht="14.25">
      <c r="A13" s="16" t="s">
        <v>805</v>
      </c>
      <c r="B13" s="23" t="s">
        <v>804</v>
      </c>
      <c r="C13" s="213">
        <f>C14+C17+C20+C23+C26+C29+C32</f>
        <v>6532</v>
      </c>
      <c r="D13" s="213">
        <f>D14+D17+D20+D23+D26+D29+D32</f>
        <v>7053</v>
      </c>
      <c r="E13" s="26">
        <f aca="true" t="shared" si="0" ref="E13:E76">D13/C13*100</f>
        <v>107.97611757501531</v>
      </c>
      <c r="F13" s="29">
        <f aca="true" t="shared" si="1" ref="F13:F76">D13/$D$211*100</f>
        <v>0.4723506439720477</v>
      </c>
    </row>
    <row r="14" spans="1:6" ht="14.25">
      <c r="A14" s="16" t="s">
        <v>807</v>
      </c>
      <c r="B14" s="23" t="s">
        <v>806</v>
      </c>
      <c r="C14" s="213">
        <f>C15</f>
        <v>8</v>
      </c>
      <c r="D14" s="213">
        <f>D15</f>
        <v>9</v>
      </c>
      <c r="E14" s="26">
        <f t="shared" si="0"/>
        <v>112.5</v>
      </c>
      <c r="F14" s="29">
        <f t="shared" si="1"/>
        <v>0.000602744335140852</v>
      </c>
    </row>
    <row r="15" spans="1:6" ht="22.5">
      <c r="A15" s="16" t="s">
        <v>809</v>
      </c>
      <c r="B15" s="23" t="s">
        <v>808</v>
      </c>
      <c r="C15" s="213">
        <f>C16</f>
        <v>8</v>
      </c>
      <c r="D15" s="213">
        <f>D16</f>
        <v>9</v>
      </c>
      <c r="E15" s="26">
        <f t="shared" si="0"/>
        <v>112.5</v>
      </c>
      <c r="F15" s="29">
        <f t="shared" si="1"/>
        <v>0.000602744335140852</v>
      </c>
    </row>
    <row r="16" spans="1:6" ht="14.25">
      <c r="A16" s="16" t="s">
        <v>811</v>
      </c>
      <c r="B16" s="23" t="s">
        <v>810</v>
      </c>
      <c r="C16" s="213">
        <v>8</v>
      </c>
      <c r="D16" s="214">
        <v>9</v>
      </c>
      <c r="E16" s="26">
        <f t="shared" si="0"/>
        <v>112.5</v>
      </c>
      <c r="F16" s="29">
        <f t="shared" si="1"/>
        <v>0.000602744335140852</v>
      </c>
    </row>
    <row r="17" spans="1:6" ht="22.5">
      <c r="A17" s="16" t="s">
        <v>813</v>
      </c>
      <c r="B17" s="23" t="s">
        <v>812</v>
      </c>
      <c r="C17" s="213">
        <f>C18</f>
        <v>40</v>
      </c>
      <c r="D17" s="213">
        <f>D18</f>
        <v>40</v>
      </c>
      <c r="E17" s="26">
        <f t="shared" si="0"/>
        <v>100</v>
      </c>
      <c r="F17" s="29">
        <f t="shared" si="1"/>
        <v>0.0026788637117371203</v>
      </c>
    </row>
    <row r="18" spans="1:6" ht="14.25">
      <c r="A18" s="16" t="s">
        <v>815</v>
      </c>
      <c r="B18" s="23" t="s">
        <v>814</v>
      </c>
      <c r="C18" s="213">
        <f>C19</f>
        <v>40</v>
      </c>
      <c r="D18" s="213">
        <f>D19</f>
        <v>40</v>
      </c>
      <c r="E18" s="26">
        <f t="shared" si="0"/>
        <v>100</v>
      </c>
      <c r="F18" s="29">
        <f t="shared" si="1"/>
        <v>0.0026788637117371203</v>
      </c>
    </row>
    <row r="19" spans="1:6" ht="22.5">
      <c r="A19" s="16" t="s">
        <v>817</v>
      </c>
      <c r="B19" s="23" t="s">
        <v>816</v>
      </c>
      <c r="C19" s="213">
        <v>40</v>
      </c>
      <c r="D19" s="214">
        <v>40</v>
      </c>
      <c r="E19" s="26">
        <f t="shared" si="0"/>
        <v>100</v>
      </c>
      <c r="F19" s="29">
        <f t="shared" si="1"/>
        <v>0.0026788637117371203</v>
      </c>
    </row>
    <row r="20" spans="1:6" ht="14.25">
      <c r="A20" s="16" t="s">
        <v>819</v>
      </c>
      <c r="B20" s="23" t="s">
        <v>818</v>
      </c>
      <c r="C20" s="213">
        <f>C21</f>
        <v>3</v>
      </c>
      <c r="D20" s="213">
        <f>D21</f>
        <v>3</v>
      </c>
      <c r="E20" s="26">
        <f t="shared" si="0"/>
        <v>100</v>
      </c>
      <c r="F20" s="29">
        <f t="shared" si="1"/>
        <v>0.000200914778380284</v>
      </c>
    </row>
    <row r="21" spans="1:6" ht="22.5">
      <c r="A21" s="16" t="s">
        <v>821</v>
      </c>
      <c r="B21" s="23" t="s">
        <v>820</v>
      </c>
      <c r="C21" s="213">
        <f>C22</f>
        <v>3</v>
      </c>
      <c r="D21" s="213">
        <f>D22</f>
        <v>3</v>
      </c>
      <c r="E21" s="26">
        <f t="shared" si="0"/>
        <v>100</v>
      </c>
      <c r="F21" s="29">
        <f t="shared" si="1"/>
        <v>0.000200914778380284</v>
      </c>
    </row>
    <row r="22" spans="1:6" ht="14.25">
      <c r="A22" s="16" t="s">
        <v>823</v>
      </c>
      <c r="B22" s="23" t="s">
        <v>822</v>
      </c>
      <c r="C22" s="213">
        <v>3</v>
      </c>
      <c r="D22" s="214">
        <v>3</v>
      </c>
      <c r="E22" s="26">
        <f t="shared" si="0"/>
        <v>100</v>
      </c>
      <c r="F22" s="29">
        <f t="shared" si="1"/>
        <v>0.000200914778380284</v>
      </c>
    </row>
    <row r="23" spans="1:6" ht="14.25">
      <c r="A23" s="16" t="s">
        <v>825</v>
      </c>
      <c r="B23" s="23" t="s">
        <v>824</v>
      </c>
      <c r="C23" s="213">
        <f>C24</f>
        <v>372</v>
      </c>
      <c r="D23" s="213">
        <f>D24</f>
        <v>372</v>
      </c>
      <c r="E23" s="26">
        <f t="shared" si="0"/>
        <v>100</v>
      </c>
      <c r="F23" s="29">
        <f t="shared" si="1"/>
        <v>0.024913432519155215</v>
      </c>
    </row>
    <row r="24" spans="1:6" ht="14.25">
      <c r="A24" s="16" t="s">
        <v>827</v>
      </c>
      <c r="B24" s="23" t="s">
        <v>826</v>
      </c>
      <c r="C24" s="213">
        <f>C25</f>
        <v>372</v>
      </c>
      <c r="D24" s="213">
        <f>D25</f>
        <v>372</v>
      </c>
      <c r="E24" s="26">
        <f t="shared" si="0"/>
        <v>100</v>
      </c>
      <c r="F24" s="29">
        <f t="shared" si="1"/>
        <v>0.024913432519155215</v>
      </c>
    </row>
    <row r="25" spans="1:6" ht="22.5">
      <c r="A25" s="16" t="s">
        <v>829</v>
      </c>
      <c r="B25" s="23" t="s">
        <v>828</v>
      </c>
      <c r="C25" s="213">
        <v>372</v>
      </c>
      <c r="D25" s="214">
        <v>372</v>
      </c>
      <c r="E25" s="26">
        <f t="shared" si="0"/>
        <v>100</v>
      </c>
      <c r="F25" s="29">
        <f t="shared" si="1"/>
        <v>0.024913432519155215</v>
      </c>
    </row>
    <row r="26" spans="1:6" ht="14.25">
      <c r="A26" s="16" t="s">
        <v>831</v>
      </c>
      <c r="B26" s="23" t="s">
        <v>830</v>
      </c>
      <c r="C26" s="213">
        <f>C27</f>
        <v>6109</v>
      </c>
      <c r="D26" s="213">
        <f>D27</f>
        <v>6633</v>
      </c>
      <c r="E26" s="26">
        <f t="shared" si="0"/>
        <v>108.5775085938779</v>
      </c>
      <c r="F26" s="29">
        <f t="shared" si="1"/>
        <v>0.44422257499880796</v>
      </c>
    </row>
    <row r="27" spans="1:6" ht="14.25">
      <c r="A27" s="16" t="s">
        <v>833</v>
      </c>
      <c r="B27" s="23" t="s">
        <v>832</v>
      </c>
      <c r="C27" s="213">
        <f>C28</f>
        <v>6109</v>
      </c>
      <c r="D27" s="213">
        <f>D28</f>
        <v>6633</v>
      </c>
      <c r="E27" s="26">
        <f t="shared" si="0"/>
        <v>108.5775085938779</v>
      </c>
      <c r="F27" s="29">
        <f t="shared" si="1"/>
        <v>0.44422257499880796</v>
      </c>
    </row>
    <row r="28" spans="1:6" ht="14.25">
      <c r="A28" s="16" t="s">
        <v>835</v>
      </c>
      <c r="B28" s="23" t="s">
        <v>834</v>
      </c>
      <c r="C28" s="213">
        <v>6109</v>
      </c>
      <c r="D28" s="214">
        <v>6633</v>
      </c>
      <c r="E28" s="26">
        <f t="shared" si="0"/>
        <v>108.5775085938779</v>
      </c>
      <c r="F28" s="29">
        <f t="shared" si="1"/>
        <v>0.44422257499880796</v>
      </c>
    </row>
    <row r="29" spans="1:6" ht="22.5">
      <c r="A29" s="16" t="s">
        <v>837</v>
      </c>
      <c r="B29" s="23" t="s">
        <v>836</v>
      </c>
      <c r="C29" s="17"/>
      <c r="D29" s="214">
        <f>D30</f>
        <v>2292</v>
      </c>
      <c r="E29" s="26"/>
      <c r="F29" s="29">
        <f t="shared" si="1"/>
        <v>0.15349889068253697</v>
      </c>
    </row>
    <row r="30" spans="1:6" ht="14.25">
      <c r="A30" s="16" t="s">
        <v>839</v>
      </c>
      <c r="B30" s="23" t="s">
        <v>838</v>
      </c>
      <c r="C30" s="17"/>
      <c r="D30" s="214">
        <f>D31</f>
        <v>2292</v>
      </c>
      <c r="E30" s="26"/>
      <c r="F30" s="29">
        <f t="shared" si="1"/>
        <v>0.15349889068253697</v>
      </c>
    </row>
    <row r="31" spans="1:6" ht="22.5">
      <c r="A31" s="16" t="s">
        <v>841</v>
      </c>
      <c r="B31" s="23" t="s">
        <v>840</v>
      </c>
      <c r="C31" s="17"/>
      <c r="D31" s="214">
        <v>2292</v>
      </c>
      <c r="E31" s="26"/>
      <c r="F31" s="29">
        <f t="shared" si="1"/>
        <v>0.15349889068253697</v>
      </c>
    </row>
    <row r="32" spans="1:6" ht="14.25">
      <c r="A32" s="16" t="s">
        <v>843</v>
      </c>
      <c r="B32" s="23" t="s">
        <v>842</v>
      </c>
      <c r="C32" s="17"/>
      <c r="D32" s="214">
        <f>D33</f>
        <v>-2296</v>
      </c>
      <c r="E32" s="26"/>
      <c r="F32" s="29">
        <f t="shared" si="1"/>
        <v>-0.1537667770537107</v>
      </c>
    </row>
    <row r="33" spans="1:6" ht="14.25">
      <c r="A33" s="16" t="s">
        <v>845</v>
      </c>
      <c r="B33" s="23" t="s">
        <v>844</v>
      </c>
      <c r="C33" s="17"/>
      <c r="D33" s="214">
        <v>-2296</v>
      </c>
      <c r="E33" s="26"/>
      <c r="F33" s="29">
        <f t="shared" si="1"/>
        <v>-0.1537667770537107</v>
      </c>
    </row>
    <row r="34" spans="1:6" ht="14.25">
      <c r="A34" s="16" t="s">
        <v>847</v>
      </c>
      <c r="B34" s="23" t="s">
        <v>846</v>
      </c>
      <c r="C34" s="212">
        <f>C35+C83</f>
        <v>1128777.0999999999</v>
      </c>
      <c r="D34" s="213">
        <f>D35+D83</f>
        <v>1113129</v>
      </c>
      <c r="E34" s="26">
        <f t="shared" si="0"/>
        <v>98.61371213147397</v>
      </c>
      <c r="F34" s="29">
        <f t="shared" si="1"/>
        <v>74.54802211455572</v>
      </c>
    </row>
    <row r="35" spans="1:6" ht="22.5">
      <c r="A35" s="16" t="s">
        <v>849</v>
      </c>
      <c r="B35" s="23" t="s">
        <v>848</v>
      </c>
      <c r="C35" s="213">
        <f>C36+C46+C55+C78</f>
        <v>948501.9999999999</v>
      </c>
      <c r="D35" s="213">
        <f>D36+D46+D55+D78</f>
        <v>932766</v>
      </c>
      <c r="E35" s="26">
        <f t="shared" si="0"/>
        <v>98.3409629078273</v>
      </c>
      <c r="F35" s="29">
        <f t="shared" si="1"/>
        <v>62.46882472355466</v>
      </c>
    </row>
    <row r="36" spans="1:6" ht="14.25">
      <c r="A36" s="16" t="s">
        <v>851</v>
      </c>
      <c r="B36" s="23" t="s">
        <v>850</v>
      </c>
      <c r="C36" s="213">
        <f>C37+C40+C42+C44</f>
        <v>481667</v>
      </c>
      <c r="D36" s="213">
        <f>D37+D40+D42+D44</f>
        <v>481667</v>
      </c>
      <c r="E36" s="26">
        <f t="shared" si="0"/>
        <v>100</v>
      </c>
      <c r="F36" s="29">
        <f t="shared" si="1"/>
        <v>32.258006186032084</v>
      </c>
    </row>
    <row r="37" spans="1:6" ht="14.25">
      <c r="A37" s="16" t="s">
        <v>853</v>
      </c>
      <c r="B37" s="23" t="s">
        <v>852</v>
      </c>
      <c r="C37" s="213">
        <f>SUM(C38:C39)</f>
        <v>305639</v>
      </c>
      <c r="D37" s="213">
        <f>SUM(D38:D39)</f>
        <v>305639</v>
      </c>
      <c r="E37" s="26">
        <f t="shared" si="0"/>
        <v>100</v>
      </c>
      <c r="F37" s="29">
        <f t="shared" si="1"/>
        <v>20.46913064979054</v>
      </c>
    </row>
    <row r="38" spans="1:6" ht="14.25">
      <c r="A38" s="16" t="s">
        <v>855</v>
      </c>
      <c r="B38" s="23" t="s">
        <v>854</v>
      </c>
      <c r="C38" s="213">
        <v>265361</v>
      </c>
      <c r="D38" s="214">
        <v>265361</v>
      </c>
      <c r="E38" s="26">
        <f t="shared" si="0"/>
        <v>100</v>
      </c>
      <c r="F38" s="29">
        <f t="shared" si="1"/>
        <v>17.771648835256848</v>
      </c>
    </row>
    <row r="39" spans="1:6" ht="14.25">
      <c r="A39" s="16" t="s">
        <v>857</v>
      </c>
      <c r="B39" s="23" t="s">
        <v>856</v>
      </c>
      <c r="C39" s="213">
        <v>40278</v>
      </c>
      <c r="D39" s="214">
        <v>40278</v>
      </c>
      <c r="E39" s="26">
        <f t="shared" si="0"/>
        <v>100</v>
      </c>
      <c r="F39" s="29">
        <f t="shared" si="1"/>
        <v>2.697481814533693</v>
      </c>
    </row>
    <row r="40" spans="1:6" ht="14.25">
      <c r="A40" s="16" t="s">
        <v>859</v>
      </c>
      <c r="B40" s="23" t="s">
        <v>858</v>
      </c>
      <c r="C40" s="213">
        <f>C41</f>
        <v>143561</v>
      </c>
      <c r="D40" s="213">
        <f>D41</f>
        <v>143561</v>
      </c>
      <c r="E40" s="26">
        <f t="shared" si="0"/>
        <v>100</v>
      </c>
      <c r="F40" s="29">
        <f t="shared" si="1"/>
        <v>9.614508833017316</v>
      </c>
    </row>
    <row r="41" spans="1:6" ht="22.5">
      <c r="A41" s="16" t="s">
        <v>861</v>
      </c>
      <c r="B41" s="23" t="s">
        <v>860</v>
      </c>
      <c r="C41" s="213">
        <v>143561</v>
      </c>
      <c r="D41" s="214">
        <v>143561</v>
      </c>
      <c r="E41" s="26">
        <f t="shared" si="0"/>
        <v>100</v>
      </c>
      <c r="F41" s="29">
        <f t="shared" si="1"/>
        <v>9.614508833017316</v>
      </c>
    </row>
    <row r="42" spans="1:6" ht="22.5">
      <c r="A42" s="16" t="s">
        <v>863</v>
      </c>
      <c r="B42" s="23" t="s">
        <v>862</v>
      </c>
      <c r="C42" s="213">
        <f>C43</f>
        <v>18164</v>
      </c>
      <c r="D42" s="213">
        <f>D43</f>
        <v>18164</v>
      </c>
      <c r="E42" s="26">
        <f t="shared" si="0"/>
        <v>100</v>
      </c>
      <c r="F42" s="29">
        <f t="shared" si="1"/>
        <v>1.2164720114998262</v>
      </c>
    </row>
    <row r="43" spans="1:6" ht="22.5">
      <c r="A43" s="16" t="s">
        <v>865</v>
      </c>
      <c r="B43" s="23" t="s">
        <v>864</v>
      </c>
      <c r="C43" s="213">
        <v>18164</v>
      </c>
      <c r="D43" s="214">
        <v>18164</v>
      </c>
      <c r="E43" s="26">
        <f t="shared" si="0"/>
        <v>100</v>
      </c>
      <c r="F43" s="29">
        <f t="shared" si="1"/>
        <v>1.2164720114998262</v>
      </c>
    </row>
    <row r="44" spans="1:6" ht="14.25">
      <c r="A44" s="16" t="s">
        <v>867</v>
      </c>
      <c r="B44" s="23" t="s">
        <v>866</v>
      </c>
      <c r="C44" s="213">
        <f>C45</f>
        <v>14303</v>
      </c>
      <c r="D44" s="213">
        <f>D45</f>
        <v>14303</v>
      </c>
      <c r="E44" s="26">
        <f t="shared" si="0"/>
        <v>100</v>
      </c>
      <c r="F44" s="29">
        <f t="shared" si="1"/>
        <v>0.9578946917244008</v>
      </c>
    </row>
    <row r="45" spans="1:6" ht="14.25">
      <c r="A45" s="16" t="s">
        <v>869</v>
      </c>
      <c r="B45" s="23" t="s">
        <v>868</v>
      </c>
      <c r="C45" s="213">
        <v>14303</v>
      </c>
      <c r="D45" s="214">
        <v>14303</v>
      </c>
      <c r="E45" s="26">
        <f t="shared" si="0"/>
        <v>100</v>
      </c>
      <c r="F45" s="29">
        <f t="shared" si="1"/>
        <v>0.9578946917244008</v>
      </c>
    </row>
    <row r="46" spans="1:6" ht="22.5">
      <c r="A46" s="16" t="s">
        <v>871</v>
      </c>
      <c r="B46" s="23" t="s">
        <v>870</v>
      </c>
      <c r="C46" s="212">
        <f>C47+C49+C51+C53</f>
        <v>236010.19999999998</v>
      </c>
      <c r="D46" s="213">
        <f>D47+D49+D51+D53</f>
        <v>235331</v>
      </c>
      <c r="E46" s="26">
        <f t="shared" si="0"/>
        <v>99.71221582795998</v>
      </c>
      <c r="F46" s="29">
        <f t="shared" si="1"/>
        <v>15.760491903670204</v>
      </c>
    </row>
    <row r="47" spans="1:6" ht="22.5">
      <c r="A47" s="16" t="s">
        <v>873</v>
      </c>
      <c r="B47" s="23" t="s">
        <v>872</v>
      </c>
      <c r="C47" s="17">
        <f>C48</f>
        <v>1567</v>
      </c>
      <c r="D47" s="17">
        <f>D48</f>
        <v>1346</v>
      </c>
      <c r="E47" s="26">
        <f t="shared" si="0"/>
        <v>85.8966177409062</v>
      </c>
      <c r="F47" s="29">
        <f t="shared" si="1"/>
        <v>0.0901437638999541</v>
      </c>
    </row>
    <row r="48" spans="1:6" ht="33.75">
      <c r="A48" s="16" t="s">
        <v>875</v>
      </c>
      <c r="B48" s="23" t="s">
        <v>874</v>
      </c>
      <c r="C48" s="17">
        <v>1567</v>
      </c>
      <c r="D48" s="18">
        <v>1346</v>
      </c>
      <c r="E48" s="26">
        <f t="shared" si="0"/>
        <v>85.8966177409062</v>
      </c>
      <c r="F48" s="29">
        <f t="shared" si="1"/>
        <v>0.0901437638999541</v>
      </c>
    </row>
    <row r="49" spans="1:6" ht="24.75" customHeight="1">
      <c r="A49" s="16" t="s">
        <v>877</v>
      </c>
      <c r="B49" s="23" t="s">
        <v>876</v>
      </c>
      <c r="C49" s="212">
        <f>C50</f>
        <v>34.9</v>
      </c>
      <c r="D49" s="213">
        <f>D50</f>
        <v>35</v>
      </c>
      <c r="E49" s="26">
        <f t="shared" si="0"/>
        <v>100.2865329512894</v>
      </c>
      <c r="F49" s="29">
        <f t="shared" si="1"/>
        <v>0.00234400574776998</v>
      </c>
    </row>
    <row r="50" spans="1:6" ht="22.5">
      <c r="A50" s="16" t="s">
        <v>879</v>
      </c>
      <c r="B50" s="23" t="s">
        <v>878</v>
      </c>
      <c r="C50" s="212">
        <v>34.9</v>
      </c>
      <c r="D50" s="214">
        <v>35</v>
      </c>
      <c r="E50" s="26">
        <f t="shared" si="0"/>
        <v>100.2865329512894</v>
      </c>
      <c r="F50" s="29">
        <f t="shared" si="1"/>
        <v>0.00234400574776998</v>
      </c>
    </row>
    <row r="51" spans="1:6" ht="33.75">
      <c r="A51" s="16" t="s">
        <v>881</v>
      </c>
      <c r="B51" s="23" t="s">
        <v>880</v>
      </c>
      <c r="C51" s="213">
        <f>C52</f>
        <v>229778</v>
      </c>
      <c r="D51" s="213">
        <f>D52</f>
        <v>229718</v>
      </c>
      <c r="E51" s="26">
        <f t="shared" si="0"/>
        <v>99.97388783956688</v>
      </c>
      <c r="F51" s="29">
        <f t="shared" si="1"/>
        <v>15.384580353320693</v>
      </c>
    </row>
    <row r="52" spans="1:6" ht="22.5">
      <c r="A52" s="16" t="s">
        <v>883</v>
      </c>
      <c r="B52" s="23" t="s">
        <v>882</v>
      </c>
      <c r="C52" s="213">
        <v>229778</v>
      </c>
      <c r="D52" s="214">
        <v>229718</v>
      </c>
      <c r="E52" s="26">
        <f t="shared" si="0"/>
        <v>99.97388783956688</v>
      </c>
      <c r="F52" s="29">
        <f t="shared" si="1"/>
        <v>15.384580353320693</v>
      </c>
    </row>
    <row r="53" spans="1:6" ht="14.25">
      <c r="A53" s="16" t="s">
        <v>885</v>
      </c>
      <c r="B53" s="23" t="s">
        <v>884</v>
      </c>
      <c r="C53" s="212">
        <f>C54</f>
        <v>4630.3</v>
      </c>
      <c r="D53" s="213">
        <f>D54</f>
        <v>4232</v>
      </c>
      <c r="E53" s="26">
        <f t="shared" si="0"/>
        <v>91.39796557458479</v>
      </c>
      <c r="F53" s="29">
        <f t="shared" si="1"/>
        <v>0.2834237807017873</v>
      </c>
    </row>
    <row r="54" spans="1:6" ht="14.25">
      <c r="A54" s="16" t="s">
        <v>887</v>
      </c>
      <c r="B54" s="23" t="s">
        <v>886</v>
      </c>
      <c r="C54" s="212">
        <v>4630.3</v>
      </c>
      <c r="D54" s="214">
        <v>4232</v>
      </c>
      <c r="E54" s="26">
        <f t="shared" si="0"/>
        <v>91.39796557458479</v>
      </c>
      <c r="F54" s="29">
        <f t="shared" si="1"/>
        <v>0.2834237807017873</v>
      </c>
    </row>
    <row r="55" spans="1:6" ht="14.25">
      <c r="A55" s="16" t="s">
        <v>889</v>
      </c>
      <c r="B55" s="23" t="s">
        <v>888</v>
      </c>
      <c r="C55" s="212">
        <f>C56+C58+C60+C62+C64+C66+C68+C70+C72+C74+C76</f>
        <v>199864.7</v>
      </c>
      <c r="D55" s="213">
        <f>D56+D58+D60+D62+D64+D66+D68+D70+D72+D74+D76</f>
        <v>186115</v>
      </c>
      <c r="E55" s="26">
        <f t="shared" si="0"/>
        <v>93.12049601555452</v>
      </c>
      <c r="F55" s="29">
        <f t="shared" si="1"/>
        <v>12.464417992748853</v>
      </c>
    </row>
    <row r="56" spans="1:6" ht="14.25">
      <c r="A56" s="16" t="s">
        <v>891</v>
      </c>
      <c r="B56" s="23" t="s">
        <v>890</v>
      </c>
      <c r="C56" s="213">
        <f>C57</f>
        <v>2203</v>
      </c>
      <c r="D56" s="213">
        <f>D57</f>
        <v>2203</v>
      </c>
      <c r="E56" s="26">
        <f t="shared" si="0"/>
        <v>100</v>
      </c>
      <c r="F56" s="29">
        <f t="shared" si="1"/>
        <v>0.1475384189239219</v>
      </c>
    </row>
    <row r="57" spans="1:6" ht="22.5">
      <c r="A57" s="16" t="s">
        <v>893</v>
      </c>
      <c r="B57" s="23" t="s">
        <v>892</v>
      </c>
      <c r="C57" s="213">
        <v>2203</v>
      </c>
      <c r="D57" s="214">
        <v>2203</v>
      </c>
      <c r="E57" s="26">
        <f t="shared" si="0"/>
        <v>100</v>
      </c>
      <c r="F57" s="29">
        <f t="shared" si="1"/>
        <v>0.1475384189239219</v>
      </c>
    </row>
    <row r="58" spans="1:6" ht="22.5">
      <c r="A58" s="16" t="s">
        <v>895</v>
      </c>
      <c r="B58" s="23" t="s">
        <v>894</v>
      </c>
      <c r="C58" s="213">
        <f>C59</f>
        <v>8</v>
      </c>
      <c r="D58" s="213">
        <f>D59</f>
        <v>6</v>
      </c>
      <c r="E58" s="26">
        <f t="shared" si="0"/>
        <v>75</v>
      </c>
      <c r="F58" s="29">
        <f t="shared" si="1"/>
        <v>0.000401829556760568</v>
      </c>
    </row>
    <row r="59" spans="1:6" ht="22.5">
      <c r="A59" s="16" t="s">
        <v>897</v>
      </c>
      <c r="B59" s="23" t="s">
        <v>896</v>
      </c>
      <c r="C59" s="213">
        <v>8</v>
      </c>
      <c r="D59" s="214">
        <v>6</v>
      </c>
      <c r="E59" s="26">
        <f t="shared" si="0"/>
        <v>75</v>
      </c>
      <c r="F59" s="29">
        <f t="shared" si="1"/>
        <v>0.000401829556760568</v>
      </c>
    </row>
    <row r="60" spans="1:6" ht="22.5">
      <c r="A60" s="16" t="s">
        <v>899</v>
      </c>
      <c r="B60" s="23" t="s">
        <v>898</v>
      </c>
      <c r="C60" s="213">
        <f>C61</f>
        <v>2209</v>
      </c>
      <c r="D60" s="213">
        <f>D61</f>
        <v>2209</v>
      </c>
      <c r="E60" s="26">
        <f t="shared" si="0"/>
        <v>100</v>
      </c>
      <c r="F60" s="29">
        <f t="shared" si="1"/>
        <v>0.14794024848068246</v>
      </c>
    </row>
    <row r="61" spans="1:6" ht="22.5">
      <c r="A61" s="16" t="s">
        <v>901</v>
      </c>
      <c r="B61" s="23" t="s">
        <v>900</v>
      </c>
      <c r="C61" s="213">
        <v>2209</v>
      </c>
      <c r="D61" s="214">
        <v>2209</v>
      </c>
      <c r="E61" s="26">
        <f t="shared" si="0"/>
        <v>100</v>
      </c>
      <c r="F61" s="29">
        <f t="shared" si="1"/>
        <v>0.14794024848068246</v>
      </c>
    </row>
    <row r="62" spans="1:6" ht="22.5">
      <c r="A62" s="16" t="s">
        <v>903</v>
      </c>
      <c r="B62" s="23" t="s">
        <v>902</v>
      </c>
      <c r="C62" s="213">
        <f>C63</f>
        <v>104</v>
      </c>
      <c r="D62" s="213">
        <f>D63</f>
        <v>104</v>
      </c>
      <c r="E62" s="26">
        <f t="shared" si="0"/>
        <v>100</v>
      </c>
      <c r="F62" s="29">
        <f t="shared" si="1"/>
        <v>0.006965045650516512</v>
      </c>
    </row>
    <row r="63" spans="1:6" ht="22.5">
      <c r="A63" s="16" t="s">
        <v>905</v>
      </c>
      <c r="B63" s="23" t="s">
        <v>904</v>
      </c>
      <c r="C63" s="213">
        <v>104</v>
      </c>
      <c r="D63" s="214">
        <v>104</v>
      </c>
      <c r="E63" s="26">
        <f t="shared" si="0"/>
        <v>100</v>
      </c>
      <c r="F63" s="29">
        <f t="shared" si="1"/>
        <v>0.006965045650516512</v>
      </c>
    </row>
    <row r="64" spans="1:6" ht="22.5">
      <c r="A64" s="16" t="s">
        <v>907</v>
      </c>
      <c r="B64" s="23" t="s">
        <v>906</v>
      </c>
      <c r="C64" s="212">
        <f>C65</f>
        <v>5993.2</v>
      </c>
      <c r="D64" s="213">
        <f>D65</f>
        <v>5200</v>
      </c>
      <c r="E64" s="26">
        <f t="shared" si="0"/>
        <v>86.76500033371154</v>
      </c>
      <c r="F64" s="29">
        <f t="shared" si="1"/>
        <v>0.3482522825258256</v>
      </c>
    </row>
    <row r="65" spans="1:6" ht="22.5">
      <c r="A65" s="16" t="s">
        <v>909</v>
      </c>
      <c r="B65" s="23" t="s">
        <v>908</v>
      </c>
      <c r="C65" s="212">
        <v>5993.2</v>
      </c>
      <c r="D65" s="214">
        <v>5200</v>
      </c>
      <c r="E65" s="26">
        <f t="shared" si="0"/>
        <v>86.76500033371154</v>
      </c>
      <c r="F65" s="29">
        <f t="shared" si="1"/>
        <v>0.3482522825258256</v>
      </c>
    </row>
    <row r="66" spans="1:6" ht="22.5">
      <c r="A66" s="16" t="s">
        <v>911</v>
      </c>
      <c r="B66" s="23" t="s">
        <v>910</v>
      </c>
      <c r="C66" s="213">
        <f>C67</f>
        <v>6828</v>
      </c>
      <c r="D66" s="213">
        <f>D67</f>
        <v>5690</v>
      </c>
      <c r="E66" s="26">
        <f t="shared" si="0"/>
        <v>83.33333333333334</v>
      </c>
      <c r="F66" s="29">
        <f t="shared" si="1"/>
        <v>0.38106836299460534</v>
      </c>
    </row>
    <row r="67" spans="1:6" ht="22.5">
      <c r="A67" s="16" t="s">
        <v>913</v>
      </c>
      <c r="B67" s="23" t="s">
        <v>912</v>
      </c>
      <c r="C67" s="213">
        <v>6828</v>
      </c>
      <c r="D67" s="214">
        <v>5690</v>
      </c>
      <c r="E67" s="26">
        <f t="shared" si="0"/>
        <v>83.33333333333334</v>
      </c>
      <c r="F67" s="29">
        <f t="shared" si="1"/>
        <v>0.38106836299460534</v>
      </c>
    </row>
    <row r="68" spans="1:6" ht="22.5">
      <c r="A68" s="16" t="s">
        <v>915</v>
      </c>
      <c r="B68" s="23" t="s">
        <v>914</v>
      </c>
      <c r="C68" s="213">
        <f>C69</f>
        <v>154725</v>
      </c>
      <c r="D68" s="213">
        <f>D69</f>
        <v>146581</v>
      </c>
      <c r="E68" s="26">
        <f t="shared" si="0"/>
        <v>94.73646792696721</v>
      </c>
      <c r="F68" s="29">
        <f t="shared" si="1"/>
        <v>9.81676304325347</v>
      </c>
    </row>
    <row r="69" spans="1:6" ht="22.5">
      <c r="A69" s="16" t="s">
        <v>917</v>
      </c>
      <c r="B69" s="23" t="s">
        <v>916</v>
      </c>
      <c r="C69" s="213">
        <v>154725</v>
      </c>
      <c r="D69" s="214">
        <v>146581</v>
      </c>
      <c r="E69" s="26">
        <f t="shared" si="0"/>
        <v>94.73646792696721</v>
      </c>
      <c r="F69" s="29">
        <f t="shared" si="1"/>
        <v>9.81676304325347</v>
      </c>
    </row>
    <row r="70" spans="1:6" ht="37.5" customHeight="1">
      <c r="A70" s="16" t="s">
        <v>919</v>
      </c>
      <c r="B70" s="23" t="s">
        <v>918</v>
      </c>
      <c r="C70" s="213">
        <f>C71</f>
        <v>5100</v>
      </c>
      <c r="D70" s="213">
        <f>D71</f>
        <v>4647</v>
      </c>
      <c r="E70" s="26">
        <f t="shared" si="0"/>
        <v>91.11764705882352</v>
      </c>
      <c r="F70" s="29">
        <f t="shared" si="1"/>
        <v>0.31121699171105993</v>
      </c>
    </row>
    <row r="71" spans="1:6" ht="33.75">
      <c r="A71" s="16" t="s">
        <v>921</v>
      </c>
      <c r="B71" s="23" t="s">
        <v>920</v>
      </c>
      <c r="C71" s="213">
        <v>5100</v>
      </c>
      <c r="D71" s="214">
        <v>4647</v>
      </c>
      <c r="E71" s="26">
        <f t="shared" si="0"/>
        <v>91.11764705882352</v>
      </c>
      <c r="F71" s="29">
        <f t="shared" si="1"/>
        <v>0.31121699171105993</v>
      </c>
    </row>
    <row r="72" spans="1:6" ht="22.5">
      <c r="A72" s="16" t="s">
        <v>923</v>
      </c>
      <c r="B72" s="23" t="s">
        <v>922</v>
      </c>
      <c r="C72" s="213">
        <f>C73</f>
        <v>14457</v>
      </c>
      <c r="D72" s="213">
        <f>D73</f>
        <v>12169</v>
      </c>
      <c r="E72" s="26">
        <f t="shared" si="0"/>
        <v>84.17375665767449</v>
      </c>
      <c r="F72" s="29">
        <f t="shared" si="1"/>
        <v>0.8149773127032254</v>
      </c>
    </row>
    <row r="73" spans="1:6" ht="22.5">
      <c r="A73" s="16" t="s">
        <v>925</v>
      </c>
      <c r="B73" s="23" t="s">
        <v>924</v>
      </c>
      <c r="C73" s="213">
        <v>14457</v>
      </c>
      <c r="D73" s="214">
        <v>12169</v>
      </c>
      <c r="E73" s="26">
        <f t="shared" si="0"/>
        <v>84.17375665767449</v>
      </c>
      <c r="F73" s="29">
        <f t="shared" si="1"/>
        <v>0.8149773127032254</v>
      </c>
    </row>
    <row r="74" spans="1:6" ht="33.75">
      <c r="A74" s="16" t="s">
        <v>927</v>
      </c>
      <c r="B74" s="23" t="s">
        <v>926</v>
      </c>
      <c r="C74" s="212">
        <f>C75</f>
        <v>3586.3</v>
      </c>
      <c r="D74" s="213">
        <f>D75</f>
        <v>3377</v>
      </c>
      <c r="E74" s="26">
        <f t="shared" si="0"/>
        <v>94.1639015140953</v>
      </c>
      <c r="F74" s="29">
        <f t="shared" si="1"/>
        <v>0.22616306886340637</v>
      </c>
    </row>
    <row r="75" spans="1:6" ht="33.75">
      <c r="A75" s="16" t="s">
        <v>929</v>
      </c>
      <c r="B75" s="23" t="s">
        <v>928</v>
      </c>
      <c r="C75" s="212">
        <v>3586.3</v>
      </c>
      <c r="D75" s="214">
        <v>3377</v>
      </c>
      <c r="E75" s="26">
        <f t="shared" si="0"/>
        <v>94.1639015140953</v>
      </c>
      <c r="F75" s="29">
        <f t="shared" si="1"/>
        <v>0.22616306886340637</v>
      </c>
    </row>
    <row r="76" spans="1:6" ht="78.75">
      <c r="A76" s="16" t="s">
        <v>931</v>
      </c>
      <c r="B76" s="23" t="s">
        <v>930</v>
      </c>
      <c r="C76" s="212">
        <f>C77</f>
        <v>4651.2</v>
      </c>
      <c r="D76" s="213">
        <f>D77</f>
        <v>3929</v>
      </c>
      <c r="E76" s="26">
        <f t="shared" si="0"/>
        <v>84.47282421740626</v>
      </c>
      <c r="F76" s="29">
        <f t="shared" si="1"/>
        <v>0.2631313880853786</v>
      </c>
    </row>
    <row r="77" spans="1:6" ht="78.75">
      <c r="A77" s="16" t="s">
        <v>933</v>
      </c>
      <c r="B77" s="23" t="s">
        <v>932</v>
      </c>
      <c r="C77" s="212">
        <v>4651.2</v>
      </c>
      <c r="D77" s="214">
        <v>3929</v>
      </c>
      <c r="E77" s="26">
        <f aca="true" t="shared" si="2" ref="E77:E140">D77/C77*100</f>
        <v>84.47282421740626</v>
      </c>
      <c r="F77" s="29">
        <f aca="true" t="shared" si="3" ref="F77:F140">D77/$D$211*100</f>
        <v>0.2631313880853786</v>
      </c>
    </row>
    <row r="78" spans="1:6" ht="14.25">
      <c r="A78" s="16" t="s">
        <v>935</v>
      </c>
      <c r="B78" s="23" t="s">
        <v>934</v>
      </c>
      <c r="C78" s="212">
        <f>C79+C81</f>
        <v>30960.1</v>
      </c>
      <c r="D78" s="213">
        <f>D79+D81</f>
        <v>29653</v>
      </c>
      <c r="E78" s="26">
        <f t="shared" si="2"/>
        <v>95.77811441177516</v>
      </c>
      <c r="F78" s="29">
        <f t="shared" si="3"/>
        <v>1.9859086411035203</v>
      </c>
    </row>
    <row r="79" spans="1:6" ht="45">
      <c r="A79" s="16" t="s">
        <v>937</v>
      </c>
      <c r="B79" s="23" t="s">
        <v>936</v>
      </c>
      <c r="C79" s="212">
        <f>C80</f>
        <v>17820.8</v>
      </c>
      <c r="D79" s="213">
        <f>D80</f>
        <v>17821</v>
      </c>
      <c r="E79" s="26">
        <f t="shared" si="2"/>
        <v>100.00112228407254</v>
      </c>
      <c r="F79" s="29">
        <f t="shared" si="3"/>
        <v>1.1935007551716803</v>
      </c>
    </row>
    <row r="80" spans="1:6" ht="45">
      <c r="A80" s="16" t="s">
        <v>939</v>
      </c>
      <c r="B80" s="23" t="s">
        <v>938</v>
      </c>
      <c r="C80" s="212">
        <v>17820.8</v>
      </c>
      <c r="D80" s="214">
        <v>17821</v>
      </c>
      <c r="E80" s="26">
        <f t="shared" si="2"/>
        <v>100.00112228407254</v>
      </c>
      <c r="F80" s="29">
        <f t="shared" si="3"/>
        <v>1.1935007551716803</v>
      </c>
    </row>
    <row r="81" spans="1:6" ht="14.25">
      <c r="A81" s="16" t="s">
        <v>941</v>
      </c>
      <c r="B81" s="23" t="s">
        <v>940</v>
      </c>
      <c r="C81" s="212">
        <f>C82</f>
        <v>13139.3</v>
      </c>
      <c r="D81" s="213">
        <f>D82</f>
        <v>11832</v>
      </c>
      <c r="E81" s="26">
        <f t="shared" si="2"/>
        <v>90.05045930909561</v>
      </c>
      <c r="F81" s="29">
        <f t="shared" si="3"/>
        <v>0.7924078859318401</v>
      </c>
    </row>
    <row r="82" spans="1:6" ht="14.25">
      <c r="A82" s="16" t="s">
        <v>943</v>
      </c>
      <c r="B82" s="23" t="s">
        <v>942</v>
      </c>
      <c r="C82" s="212">
        <v>13139.3</v>
      </c>
      <c r="D82" s="214">
        <v>11832</v>
      </c>
      <c r="E82" s="26">
        <f t="shared" si="2"/>
        <v>90.05045930909561</v>
      </c>
      <c r="F82" s="29">
        <f t="shared" si="3"/>
        <v>0.7924078859318401</v>
      </c>
    </row>
    <row r="83" spans="1:6" ht="14.25">
      <c r="A83" s="16" t="s">
        <v>945</v>
      </c>
      <c r="B83" s="23" t="s">
        <v>944</v>
      </c>
      <c r="C83" s="212">
        <f>C84</f>
        <v>180275.1</v>
      </c>
      <c r="D83" s="213">
        <f>D84</f>
        <v>180363</v>
      </c>
      <c r="E83" s="26">
        <f t="shared" si="2"/>
        <v>100.04875881361319</v>
      </c>
      <c r="F83" s="29">
        <f t="shared" si="3"/>
        <v>12.079197391001054</v>
      </c>
    </row>
    <row r="84" spans="1:6" ht="14.25">
      <c r="A84" s="16" t="s">
        <v>947</v>
      </c>
      <c r="B84" s="23" t="s">
        <v>946</v>
      </c>
      <c r="C84" s="212">
        <v>180275.1</v>
      </c>
      <c r="D84" s="214">
        <v>180363</v>
      </c>
      <c r="E84" s="26">
        <f t="shared" si="2"/>
        <v>100.04875881361319</v>
      </c>
      <c r="F84" s="29">
        <f t="shared" si="3"/>
        <v>12.079197391001054</v>
      </c>
    </row>
    <row r="85" spans="1:6" ht="16.5" customHeight="1">
      <c r="A85" s="16" t="s">
        <v>949</v>
      </c>
      <c r="B85" s="23" t="s">
        <v>948</v>
      </c>
      <c r="C85" s="212">
        <f>C86+C89</f>
        <v>59808</v>
      </c>
      <c r="D85" s="213">
        <f>D86+D89</f>
        <v>57473</v>
      </c>
      <c r="E85" s="26">
        <f t="shared" si="2"/>
        <v>96.09584002140183</v>
      </c>
      <c r="F85" s="29">
        <f t="shared" si="3"/>
        <v>3.8490583526166877</v>
      </c>
    </row>
    <row r="86" spans="1:6" ht="14.25">
      <c r="A86" s="16" t="s">
        <v>951</v>
      </c>
      <c r="B86" s="23" t="s">
        <v>950</v>
      </c>
      <c r="C86" s="212">
        <f>C87</f>
        <v>55967.6</v>
      </c>
      <c r="D86" s="213">
        <f>D87</f>
        <v>53633</v>
      </c>
      <c r="E86" s="26">
        <f t="shared" si="2"/>
        <v>95.82865800927681</v>
      </c>
      <c r="F86" s="29">
        <f t="shared" si="3"/>
        <v>3.591887436289924</v>
      </c>
    </row>
    <row r="87" spans="1:6" ht="14.25">
      <c r="A87" s="16" t="s">
        <v>953</v>
      </c>
      <c r="B87" s="23" t="s">
        <v>952</v>
      </c>
      <c r="C87" s="212">
        <f>C88</f>
        <v>55967.6</v>
      </c>
      <c r="D87" s="213">
        <f>D88</f>
        <v>53633</v>
      </c>
      <c r="E87" s="26">
        <f t="shared" si="2"/>
        <v>95.82865800927681</v>
      </c>
      <c r="F87" s="29">
        <f t="shared" si="3"/>
        <v>3.591887436289924</v>
      </c>
    </row>
    <row r="88" spans="1:6" ht="22.5">
      <c r="A88" s="16" t="s">
        <v>955</v>
      </c>
      <c r="B88" s="23" t="s">
        <v>954</v>
      </c>
      <c r="C88" s="212">
        <v>55967.6</v>
      </c>
      <c r="D88" s="214">
        <v>53633</v>
      </c>
      <c r="E88" s="26">
        <f t="shared" si="2"/>
        <v>95.82865800927681</v>
      </c>
      <c r="F88" s="29">
        <f t="shared" si="3"/>
        <v>3.591887436289924</v>
      </c>
    </row>
    <row r="89" spans="1:6" ht="22.5">
      <c r="A89" s="16" t="s">
        <v>957</v>
      </c>
      <c r="B89" s="23" t="s">
        <v>956</v>
      </c>
      <c r="C89" s="212">
        <f>C90</f>
        <v>3840.4</v>
      </c>
      <c r="D89" s="213">
        <f>D90</f>
        <v>3840</v>
      </c>
      <c r="E89" s="26">
        <f t="shared" si="2"/>
        <v>99.98958441828975</v>
      </c>
      <c r="F89" s="29">
        <f t="shared" si="3"/>
        <v>0.25717091632676353</v>
      </c>
    </row>
    <row r="90" spans="1:6" ht="14.25">
      <c r="A90" s="16" t="s">
        <v>959</v>
      </c>
      <c r="B90" s="23" t="s">
        <v>958</v>
      </c>
      <c r="C90" s="212">
        <f>C91</f>
        <v>3840.4</v>
      </c>
      <c r="D90" s="213">
        <f>D91</f>
        <v>3840</v>
      </c>
      <c r="E90" s="26">
        <f t="shared" si="2"/>
        <v>99.98958441828975</v>
      </c>
      <c r="F90" s="29">
        <f t="shared" si="3"/>
        <v>0.25717091632676353</v>
      </c>
    </row>
    <row r="91" spans="1:6" ht="22.5">
      <c r="A91" s="16" t="s">
        <v>961</v>
      </c>
      <c r="B91" s="23" t="s">
        <v>960</v>
      </c>
      <c r="C91" s="212">
        <v>3840.4</v>
      </c>
      <c r="D91" s="214">
        <v>3840</v>
      </c>
      <c r="E91" s="26">
        <f t="shared" si="2"/>
        <v>99.98958441828975</v>
      </c>
      <c r="F91" s="29">
        <f t="shared" si="3"/>
        <v>0.25717091632676353</v>
      </c>
    </row>
    <row r="92" spans="1:6" ht="14.25">
      <c r="A92" s="210" t="s">
        <v>962</v>
      </c>
      <c r="B92" s="24" t="s">
        <v>802</v>
      </c>
      <c r="C92" s="216">
        <f aca="true" t="shared" si="4" ref="C92:D95">C93</f>
        <v>68</v>
      </c>
      <c r="D92" s="216">
        <f t="shared" si="4"/>
        <v>68</v>
      </c>
      <c r="E92" s="26">
        <f t="shared" si="2"/>
        <v>100</v>
      </c>
      <c r="F92" s="29">
        <f t="shared" si="3"/>
        <v>0.0045540683099531045</v>
      </c>
    </row>
    <row r="93" spans="1:6" ht="14.25">
      <c r="A93" s="16" t="s">
        <v>963</v>
      </c>
      <c r="B93" s="23" t="s">
        <v>804</v>
      </c>
      <c r="C93" s="213">
        <f t="shared" si="4"/>
        <v>68</v>
      </c>
      <c r="D93" s="213">
        <f t="shared" si="4"/>
        <v>68</v>
      </c>
      <c r="E93" s="26">
        <f t="shared" si="2"/>
        <v>100</v>
      </c>
      <c r="F93" s="29">
        <f t="shared" si="3"/>
        <v>0.0045540683099531045</v>
      </c>
    </row>
    <row r="94" spans="1:6" ht="14.25">
      <c r="A94" s="16" t="s">
        <v>964</v>
      </c>
      <c r="B94" s="23" t="s">
        <v>824</v>
      </c>
      <c r="C94" s="213">
        <f t="shared" si="4"/>
        <v>68</v>
      </c>
      <c r="D94" s="213">
        <f t="shared" si="4"/>
        <v>68</v>
      </c>
      <c r="E94" s="26">
        <f t="shared" si="2"/>
        <v>100</v>
      </c>
      <c r="F94" s="29">
        <f t="shared" si="3"/>
        <v>0.0045540683099531045</v>
      </c>
    </row>
    <row r="95" spans="1:6" ht="45">
      <c r="A95" s="16" t="s">
        <v>966</v>
      </c>
      <c r="B95" s="23" t="s">
        <v>965</v>
      </c>
      <c r="C95" s="213">
        <f t="shared" si="4"/>
        <v>68</v>
      </c>
      <c r="D95" s="213">
        <f t="shared" si="4"/>
        <v>68</v>
      </c>
      <c r="E95" s="26">
        <f t="shared" si="2"/>
        <v>100</v>
      </c>
      <c r="F95" s="29">
        <f t="shared" si="3"/>
        <v>0.0045540683099531045</v>
      </c>
    </row>
    <row r="96" spans="1:6" ht="14.25">
      <c r="A96" s="16" t="s">
        <v>968</v>
      </c>
      <c r="B96" s="23" t="s">
        <v>967</v>
      </c>
      <c r="C96" s="213">
        <v>68</v>
      </c>
      <c r="D96" s="214">
        <v>68</v>
      </c>
      <c r="E96" s="26">
        <f t="shared" si="2"/>
        <v>100</v>
      </c>
      <c r="F96" s="29">
        <f t="shared" si="3"/>
        <v>0.0045540683099531045</v>
      </c>
    </row>
    <row r="97" spans="1:6" ht="14.25">
      <c r="A97" s="210" t="s">
        <v>969</v>
      </c>
      <c r="B97" s="24" t="s">
        <v>802</v>
      </c>
      <c r="C97" s="216">
        <f aca="true" t="shared" si="5" ref="C97:D99">C98</f>
        <v>344</v>
      </c>
      <c r="D97" s="216">
        <f t="shared" si="5"/>
        <v>362</v>
      </c>
      <c r="E97" s="26">
        <f t="shared" si="2"/>
        <v>105.23255813953489</v>
      </c>
      <c r="F97" s="29">
        <f t="shared" si="3"/>
        <v>0.024243716591220935</v>
      </c>
    </row>
    <row r="98" spans="1:6" ht="14.25">
      <c r="A98" s="16" t="s">
        <v>970</v>
      </c>
      <c r="B98" s="23" t="s">
        <v>804</v>
      </c>
      <c r="C98" s="213">
        <f t="shared" si="5"/>
        <v>344</v>
      </c>
      <c r="D98" s="213">
        <f t="shared" si="5"/>
        <v>362</v>
      </c>
      <c r="E98" s="26">
        <f t="shared" si="2"/>
        <v>105.23255813953489</v>
      </c>
      <c r="F98" s="29">
        <f t="shared" si="3"/>
        <v>0.024243716591220935</v>
      </c>
    </row>
    <row r="99" spans="1:6" ht="14.25">
      <c r="A99" s="16" t="s">
        <v>971</v>
      </c>
      <c r="B99" s="23" t="s">
        <v>824</v>
      </c>
      <c r="C99" s="213">
        <f t="shared" si="5"/>
        <v>344</v>
      </c>
      <c r="D99" s="213">
        <f t="shared" si="5"/>
        <v>362</v>
      </c>
      <c r="E99" s="26">
        <f t="shared" si="2"/>
        <v>105.23255813953489</v>
      </c>
      <c r="F99" s="29">
        <f t="shared" si="3"/>
        <v>0.024243716591220935</v>
      </c>
    </row>
    <row r="100" spans="1:6" ht="33.75">
      <c r="A100" s="16" t="s">
        <v>973</v>
      </c>
      <c r="B100" s="23" t="s">
        <v>972</v>
      </c>
      <c r="C100" s="213">
        <v>344</v>
      </c>
      <c r="D100" s="214">
        <v>362</v>
      </c>
      <c r="E100" s="26">
        <f t="shared" si="2"/>
        <v>105.23255813953489</v>
      </c>
      <c r="F100" s="29">
        <f t="shared" si="3"/>
        <v>0.024243716591220935</v>
      </c>
    </row>
    <row r="101" spans="1:6" ht="14.25">
      <c r="A101" s="210" t="s">
        <v>974</v>
      </c>
      <c r="B101" s="24" t="s">
        <v>802</v>
      </c>
      <c r="C101" s="216">
        <f aca="true" t="shared" si="6" ref="C101:D104">C102</f>
        <v>55</v>
      </c>
      <c r="D101" s="216">
        <f t="shared" si="6"/>
        <v>55</v>
      </c>
      <c r="E101" s="26">
        <f t="shared" si="2"/>
        <v>100</v>
      </c>
      <c r="F101" s="29">
        <f t="shared" si="3"/>
        <v>0.00368343760363854</v>
      </c>
    </row>
    <row r="102" spans="1:6" ht="14.25">
      <c r="A102" s="16" t="s">
        <v>975</v>
      </c>
      <c r="B102" s="23" t="s">
        <v>804</v>
      </c>
      <c r="C102" s="213">
        <f t="shared" si="6"/>
        <v>55</v>
      </c>
      <c r="D102" s="213">
        <f t="shared" si="6"/>
        <v>55</v>
      </c>
      <c r="E102" s="26">
        <f t="shared" si="2"/>
        <v>100</v>
      </c>
      <c r="F102" s="29">
        <f t="shared" si="3"/>
        <v>0.00368343760363854</v>
      </c>
    </row>
    <row r="103" spans="1:6" ht="14.25">
      <c r="A103" s="16" t="s">
        <v>976</v>
      </c>
      <c r="B103" s="23" t="s">
        <v>824</v>
      </c>
      <c r="C103" s="213">
        <f t="shared" si="6"/>
        <v>55</v>
      </c>
      <c r="D103" s="213">
        <f t="shared" si="6"/>
        <v>55</v>
      </c>
      <c r="E103" s="26">
        <f t="shared" si="2"/>
        <v>100</v>
      </c>
      <c r="F103" s="29">
        <f t="shared" si="3"/>
        <v>0.00368343760363854</v>
      </c>
    </row>
    <row r="104" spans="1:6" ht="14.25">
      <c r="A104" s="16" t="s">
        <v>977</v>
      </c>
      <c r="B104" s="23" t="s">
        <v>826</v>
      </c>
      <c r="C104" s="213">
        <f t="shared" si="6"/>
        <v>55</v>
      </c>
      <c r="D104" s="213">
        <f t="shared" si="6"/>
        <v>55</v>
      </c>
      <c r="E104" s="26">
        <f t="shared" si="2"/>
        <v>100</v>
      </c>
      <c r="F104" s="29">
        <f t="shared" si="3"/>
        <v>0.00368343760363854</v>
      </c>
    </row>
    <row r="105" spans="1:6" ht="22.5">
      <c r="A105" s="16" t="s">
        <v>978</v>
      </c>
      <c r="B105" s="23" t="s">
        <v>828</v>
      </c>
      <c r="C105" s="213">
        <v>55</v>
      </c>
      <c r="D105" s="214">
        <v>55</v>
      </c>
      <c r="E105" s="26">
        <f t="shared" si="2"/>
        <v>100</v>
      </c>
      <c r="F105" s="29">
        <f t="shared" si="3"/>
        <v>0.00368343760363854</v>
      </c>
    </row>
    <row r="106" spans="1:6" ht="14.25">
      <c r="A106" s="210" t="s">
        <v>979</v>
      </c>
      <c r="B106" s="24" t="s">
        <v>802</v>
      </c>
      <c r="C106" s="216">
        <f aca="true" t="shared" si="7" ref="C106:D109">C107</f>
        <v>14</v>
      </c>
      <c r="D106" s="216">
        <f t="shared" si="7"/>
        <v>14</v>
      </c>
      <c r="E106" s="26">
        <f t="shared" si="2"/>
        <v>100</v>
      </c>
      <c r="F106" s="29">
        <f t="shared" si="3"/>
        <v>0.0009376022991079921</v>
      </c>
    </row>
    <row r="107" spans="1:6" ht="14.25">
      <c r="A107" s="16" t="s">
        <v>980</v>
      </c>
      <c r="B107" s="23" t="s">
        <v>804</v>
      </c>
      <c r="C107" s="213">
        <f t="shared" si="7"/>
        <v>14</v>
      </c>
      <c r="D107" s="213">
        <f t="shared" si="7"/>
        <v>14</v>
      </c>
      <c r="E107" s="26">
        <f t="shared" si="2"/>
        <v>100</v>
      </c>
      <c r="F107" s="29">
        <f t="shared" si="3"/>
        <v>0.0009376022991079921</v>
      </c>
    </row>
    <row r="108" spans="1:6" ht="14.25">
      <c r="A108" s="16" t="s">
        <v>0</v>
      </c>
      <c r="B108" s="23" t="s">
        <v>806</v>
      </c>
      <c r="C108" s="213">
        <f t="shared" si="7"/>
        <v>14</v>
      </c>
      <c r="D108" s="213">
        <f t="shared" si="7"/>
        <v>14</v>
      </c>
      <c r="E108" s="26">
        <f t="shared" si="2"/>
        <v>100</v>
      </c>
      <c r="F108" s="29">
        <f t="shared" si="3"/>
        <v>0.0009376022991079921</v>
      </c>
    </row>
    <row r="109" spans="1:6" ht="22.5">
      <c r="A109" s="16" t="s">
        <v>1</v>
      </c>
      <c r="B109" s="23" t="s">
        <v>808</v>
      </c>
      <c r="C109" s="213">
        <f t="shared" si="7"/>
        <v>14</v>
      </c>
      <c r="D109" s="213">
        <f t="shared" si="7"/>
        <v>14</v>
      </c>
      <c r="E109" s="26">
        <f t="shared" si="2"/>
        <v>100</v>
      </c>
      <c r="F109" s="29">
        <f t="shared" si="3"/>
        <v>0.0009376022991079921</v>
      </c>
    </row>
    <row r="110" spans="1:6" ht="46.5" customHeight="1">
      <c r="A110" s="16" t="s">
        <v>3</v>
      </c>
      <c r="B110" s="23" t="s">
        <v>2</v>
      </c>
      <c r="C110" s="213">
        <v>14</v>
      </c>
      <c r="D110" s="214">
        <v>14</v>
      </c>
      <c r="E110" s="26">
        <f t="shared" si="2"/>
        <v>100</v>
      </c>
      <c r="F110" s="29">
        <f t="shared" si="3"/>
        <v>0.0009376022991079921</v>
      </c>
    </row>
    <row r="111" spans="1:6" ht="14.25">
      <c r="A111" s="210" t="s">
        <v>4</v>
      </c>
      <c r="B111" s="24" t="s">
        <v>802</v>
      </c>
      <c r="C111" s="216">
        <f>C112</f>
        <v>310995</v>
      </c>
      <c r="D111" s="216">
        <f>D112</f>
        <v>270368.4</v>
      </c>
      <c r="E111" s="26">
        <f t="shared" si="2"/>
        <v>86.9365745429991</v>
      </c>
      <c r="F111" s="29">
        <f t="shared" si="3"/>
        <v>18.10700238901066</v>
      </c>
    </row>
    <row r="112" spans="1:6" ht="14.25">
      <c r="A112" s="16" t="s">
        <v>5</v>
      </c>
      <c r="B112" s="23" t="s">
        <v>804</v>
      </c>
      <c r="C112" s="213">
        <f>C113+C121+C126+C137+C142+C151</f>
        <v>310995</v>
      </c>
      <c r="D112" s="213">
        <f>D113+D121+D126+D137+D142+D151</f>
        <v>270368.4</v>
      </c>
      <c r="E112" s="26">
        <f t="shared" si="2"/>
        <v>86.9365745429991</v>
      </c>
      <c r="F112" s="29">
        <f t="shared" si="3"/>
        <v>18.10700238901066</v>
      </c>
    </row>
    <row r="113" spans="1:6" ht="14.25">
      <c r="A113" s="16" t="s">
        <v>7</v>
      </c>
      <c r="B113" s="23" t="s">
        <v>6</v>
      </c>
      <c r="C113" s="213">
        <f>C114</f>
        <v>265015</v>
      </c>
      <c r="D113" s="213">
        <f>D114</f>
        <v>224618</v>
      </c>
      <c r="E113" s="26">
        <f t="shared" si="2"/>
        <v>84.75671188423297</v>
      </c>
      <c r="F113" s="29">
        <f t="shared" si="3"/>
        <v>15.04302523007421</v>
      </c>
    </row>
    <row r="114" spans="1:6" ht="14.25">
      <c r="A114" s="16" t="s">
        <v>9</v>
      </c>
      <c r="B114" s="23" t="s">
        <v>8</v>
      </c>
      <c r="C114" s="213">
        <f>C115+C116+C119+C120</f>
        <v>265015</v>
      </c>
      <c r="D114" s="213">
        <f>D115+D116+D119+D120</f>
        <v>224618</v>
      </c>
      <c r="E114" s="26">
        <f t="shared" si="2"/>
        <v>84.75671188423297</v>
      </c>
      <c r="F114" s="29">
        <f t="shared" si="3"/>
        <v>15.04302523007421</v>
      </c>
    </row>
    <row r="115" spans="1:6" ht="22.5">
      <c r="A115" s="16" t="s">
        <v>11</v>
      </c>
      <c r="B115" s="23" t="s">
        <v>10</v>
      </c>
      <c r="C115" s="213">
        <v>1184</v>
      </c>
      <c r="D115" s="214">
        <v>1260</v>
      </c>
      <c r="E115" s="26">
        <f t="shared" si="2"/>
        <v>106.41891891891892</v>
      </c>
      <c r="F115" s="29">
        <f t="shared" si="3"/>
        <v>0.08438420691971928</v>
      </c>
    </row>
    <row r="116" spans="1:6" ht="22.5">
      <c r="A116" s="16" t="s">
        <v>13</v>
      </c>
      <c r="B116" s="23" t="s">
        <v>12</v>
      </c>
      <c r="C116" s="213">
        <f>SUM(C117:C118)</f>
        <v>263748</v>
      </c>
      <c r="D116" s="213">
        <f>SUM(D117:D118)</f>
        <v>223306</v>
      </c>
      <c r="E116" s="26">
        <f t="shared" si="2"/>
        <v>84.6664240107982</v>
      </c>
      <c r="F116" s="29">
        <f t="shared" si="3"/>
        <v>14.955158500329233</v>
      </c>
    </row>
    <row r="117" spans="1:6" ht="45">
      <c r="A117" s="16" t="s">
        <v>15</v>
      </c>
      <c r="B117" s="23" t="s">
        <v>14</v>
      </c>
      <c r="C117" s="213">
        <v>262789</v>
      </c>
      <c r="D117" s="214">
        <v>223072</v>
      </c>
      <c r="E117" s="26">
        <f t="shared" si="2"/>
        <v>84.88635369060349</v>
      </c>
      <c r="F117" s="29">
        <f t="shared" si="3"/>
        <v>14.939487147615571</v>
      </c>
    </row>
    <row r="118" spans="1:6" ht="48.75" customHeight="1">
      <c r="A118" s="16" t="s">
        <v>17</v>
      </c>
      <c r="B118" s="23" t="s">
        <v>16</v>
      </c>
      <c r="C118" s="213">
        <v>959</v>
      </c>
      <c r="D118" s="214">
        <v>234</v>
      </c>
      <c r="E118" s="26">
        <f t="shared" si="2"/>
        <v>24.400417101147028</v>
      </c>
      <c r="F118" s="29">
        <f t="shared" si="3"/>
        <v>0.015671352713662153</v>
      </c>
    </row>
    <row r="119" spans="1:6" ht="22.5">
      <c r="A119" s="16" t="s">
        <v>19</v>
      </c>
      <c r="B119" s="23" t="s">
        <v>18</v>
      </c>
      <c r="C119" s="213"/>
      <c r="D119" s="214"/>
      <c r="E119" s="26"/>
      <c r="F119" s="29">
        <f t="shared" si="3"/>
        <v>0</v>
      </c>
    </row>
    <row r="120" spans="1:6" ht="116.25" customHeight="1">
      <c r="A120" s="16" t="s">
        <v>21</v>
      </c>
      <c r="B120" s="23" t="s">
        <v>20</v>
      </c>
      <c r="C120" s="213">
        <v>83</v>
      </c>
      <c r="D120" s="214">
        <v>52</v>
      </c>
      <c r="E120" s="26">
        <f t="shared" si="2"/>
        <v>62.65060240963856</v>
      </c>
      <c r="F120" s="29">
        <f t="shared" si="3"/>
        <v>0.003482522825258256</v>
      </c>
    </row>
    <row r="121" spans="1:6" ht="14.25">
      <c r="A121" s="16" t="s">
        <v>23</v>
      </c>
      <c r="B121" s="23" t="s">
        <v>22</v>
      </c>
      <c r="C121" s="213">
        <f>C122+C125</f>
        <v>21136</v>
      </c>
      <c r="D121" s="213">
        <f>D122+D125</f>
        <v>20928</v>
      </c>
      <c r="E121" s="26">
        <f t="shared" si="2"/>
        <v>99.01589704769115</v>
      </c>
      <c r="F121" s="29">
        <f t="shared" si="3"/>
        <v>1.4015814939808613</v>
      </c>
    </row>
    <row r="122" spans="1:6" ht="14.25">
      <c r="A122" s="16" t="s">
        <v>25</v>
      </c>
      <c r="B122" s="23" t="s">
        <v>24</v>
      </c>
      <c r="C122" s="213">
        <f>SUM(C123:C124)</f>
        <v>10184</v>
      </c>
      <c r="D122" s="213">
        <f>SUM(D123:D124)</f>
        <v>10257</v>
      </c>
      <c r="E122" s="26">
        <f t="shared" si="2"/>
        <v>100.71681068342497</v>
      </c>
      <c r="F122" s="29">
        <f t="shared" si="3"/>
        <v>0.6869276272821909</v>
      </c>
    </row>
    <row r="123" spans="1:6" ht="14.25">
      <c r="A123" s="16" t="s">
        <v>27</v>
      </c>
      <c r="B123" s="23" t="s">
        <v>26</v>
      </c>
      <c r="C123" s="213">
        <v>3379</v>
      </c>
      <c r="D123" s="214">
        <v>3405</v>
      </c>
      <c r="E123" s="26">
        <f t="shared" si="2"/>
        <v>100.76945841965079</v>
      </c>
      <c r="F123" s="29">
        <f t="shared" si="3"/>
        <v>0.22803827346162234</v>
      </c>
    </row>
    <row r="124" spans="1:6" ht="22.5">
      <c r="A124" s="16" t="s">
        <v>29</v>
      </c>
      <c r="B124" s="23" t="s">
        <v>28</v>
      </c>
      <c r="C124" s="213">
        <v>6805</v>
      </c>
      <c r="D124" s="214">
        <v>6852</v>
      </c>
      <c r="E124" s="26">
        <f t="shared" si="2"/>
        <v>100.69066862601028</v>
      </c>
      <c r="F124" s="29">
        <f t="shared" si="3"/>
        <v>0.45888935382056867</v>
      </c>
    </row>
    <row r="125" spans="1:6" ht="14.25">
      <c r="A125" s="16" t="s">
        <v>31</v>
      </c>
      <c r="B125" s="23" t="s">
        <v>30</v>
      </c>
      <c r="C125" s="213">
        <v>10952</v>
      </c>
      <c r="D125" s="214">
        <v>10671</v>
      </c>
      <c r="E125" s="26">
        <f t="shared" si="2"/>
        <v>97.43425858290723</v>
      </c>
      <c r="F125" s="29">
        <f t="shared" si="3"/>
        <v>0.7146538666986701</v>
      </c>
    </row>
    <row r="126" spans="1:6" ht="14.25">
      <c r="A126" s="16" t="s">
        <v>33</v>
      </c>
      <c r="B126" s="23" t="s">
        <v>32</v>
      </c>
      <c r="C126" s="213">
        <f>C127+C129+C132</f>
        <v>22903</v>
      </c>
      <c r="D126" s="213">
        <f>D127+D129+D132</f>
        <v>22843</v>
      </c>
      <c r="E126" s="26">
        <f t="shared" si="2"/>
        <v>99.73802558616775</v>
      </c>
      <c r="F126" s="29">
        <f t="shared" si="3"/>
        <v>1.5298320941802759</v>
      </c>
    </row>
    <row r="127" spans="1:6" ht="14.25">
      <c r="A127" s="16" t="s">
        <v>35</v>
      </c>
      <c r="B127" s="23" t="s">
        <v>34</v>
      </c>
      <c r="C127" s="213">
        <f>C128</f>
        <v>386</v>
      </c>
      <c r="D127" s="213">
        <f>D128</f>
        <v>402</v>
      </c>
      <c r="E127" s="26">
        <f t="shared" si="2"/>
        <v>104.14507772020724</v>
      </c>
      <c r="F127" s="29">
        <f t="shared" si="3"/>
        <v>0.026922580302958056</v>
      </c>
    </row>
    <row r="128" spans="1:6" ht="22.5">
      <c r="A128" s="16" t="s">
        <v>37</v>
      </c>
      <c r="B128" s="23" t="s">
        <v>36</v>
      </c>
      <c r="C128" s="213">
        <v>386</v>
      </c>
      <c r="D128" s="214">
        <v>402</v>
      </c>
      <c r="E128" s="26">
        <f t="shared" si="2"/>
        <v>104.14507772020724</v>
      </c>
      <c r="F128" s="29">
        <f t="shared" si="3"/>
        <v>0.026922580302958056</v>
      </c>
    </row>
    <row r="129" spans="1:6" ht="14.25">
      <c r="A129" s="16" t="s">
        <v>39</v>
      </c>
      <c r="B129" s="23" t="s">
        <v>38</v>
      </c>
      <c r="C129" s="213">
        <f>SUM(C130:C131)</f>
        <v>15698</v>
      </c>
      <c r="D129" s="213">
        <f>SUM(D130:D131)</f>
        <v>15623</v>
      </c>
      <c r="E129" s="26">
        <f t="shared" si="2"/>
        <v>99.52223213148172</v>
      </c>
      <c r="F129" s="29">
        <f t="shared" si="3"/>
        <v>1.0462971942117256</v>
      </c>
    </row>
    <row r="130" spans="1:6" ht="14.25">
      <c r="A130" s="16" t="s">
        <v>41</v>
      </c>
      <c r="B130" s="23" t="s">
        <v>40</v>
      </c>
      <c r="C130" s="213">
        <v>9862</v>
      </c>
      <c r="D130" s="214">
        <v>9421</v>
      </c>
      <c r="E130" s="26">
        <f t="shared" si="2"/>
        <v>95.52829040762522</v>
      </c>
      <c r="F130" s="29">
        <f t="shared" si="3"/>
        <v>0.6309393757068852</v>
      </c>
    </row>
    <row r="131" spans="1:6" ht="14.25">
      <c r="A131" s="16" t="s">
        <v>43</v>
      </c>
      <c r="B131" s="23" t="s">
        <v>42</v>
      </c>
      <c r="C131" s="213">
        <v>5836</v>
      </c>
      <c r="D131" s="214">
        <v>6202</v>
      </c>
      <c r="E131" s="26">
        <f t="shared" si="2"/>
        <v>106.27141877998629</v>
      </c>
      <c r="F131" s="29">
        <f t="shared" si="3"/>
        <v>0.41535781850484044</v>
      </c>
    </row>
    <row r="132" spans="1:6" ht="14.25">
      <c r="A132" s="16" t="s">
        <v>45</v>
      </c>
      <c r="B132" s="23" t="s">
        <v>44</v>
      </c>
      <c r="C132" s="213">
        <f>C133+C135</f>
        <v>6819</v>
      </c>
      <c r="D132" s="213">
        <f>D133+D135</f>
        <v>6818</v>
      </c>
      <c r="E132" s="26">
        <f t="shared" si="2"/>
        <v>99.98533509312216</v>
      </c>
      <c r="F132" s="29">
        <f t="shared" si="3"/>
        <v>0.45661231966559207</v>
      </c>
    </row>
    <row r="133" spans="1:6" ht="22.5">
      <c r="A133" s="16" t="s">
        <v>47</v>
      </c>
      <c r="B133" s="23" t="s">
        <v>46</v>
      </c>
      <c r="C133" s="213">
        <f>C134</f>
        <v>193</v>
      </c>
      <c r="D133" s="213">
        <f>D134</f>
        <v>164</v>
      </c>
      <c r="E133" s="26">
        <f t="shared" si="2"/>
        <v>84.97409326424871</v>
      </c>
      <c r="F133" s="29">
        <f t="shared" si="3"/>
        <v>0.010983341218122193</v>
      </c>
    </row>
    <row r="134" spans="1:6" ht="36.75" customHeight="1">
      <c r="A134" s="16" t="s">
        <v>49</v>
      </c>
      <c r="B134" s="23" t="s">
        <v>48</v>
      </c>
      <c r="C134" s="213">
        <v>193</v>
      </c>
      <c r="D134" s="214">
        <v>164</v>
      </c>
      <c r="E134" s="26">
        <f t="shared" si="2"/>
        <v>84.97409326424871</v>
      </c>
      <c r="F134" s="29">
        <f t="shared" si="3"/>
        <v>0.010983341218122193</v>
      </c>
    </row>
    <row r="135" spans="1:6" ht="22.5">
      <c r="A135" s="16" t="s">
        <v>51</v>
      </c>
      <c r="B135" s="23" t="s">
        <v>50</v>
      </c>
      <c r="C135" s="213">
        <f>C136</f>
        <v>6626</v>
      </c>
      <c r="D135" s="213">
        <f>D136</f>
        <v>6654</v>
      </c>
      <c r="E135" s="26">
        <f t="shared" si="2"/>
        <v>100.42257772411712</v>
      </c>
      <c r="F135" s="29">
        <f t="shared" si="3"/>
        <v>0.4456289784474699</v>
      </c>
    </row>
    <row r="136" spans="1:6" ht="36.75" customHeight="1">
      <c r="A136" s="16" t="s">
        <v>52</v>
      </c>
      <c r="B136" s="23" t="s">
        <v>170</v>
      </c>
      <c r="C136" s="213">
        <v>6626</v>
      </c>
      <c r="D136" s="214">
        <v>6654</v>
      </c>
      <c r="E136" s="26">
        <f t="shared" si="2"/>
        <v>100.42257772411712</v>
      </c>
      <c r="F136" s="29">
        <f t="shared" si="3"/>
        <v>0.4456289784474699</v>
      </c>
    </row>
    <row r="137" spans="1:6" ht="14.25">
      <c r="A137" s="16" t="s">
        <v>53</v>
      </c>
      <c r="B137" s="23" t="s">
        <v>806</v>
      </c>
      <c r="C137" s="213">
        <f>C138+C140</f>
        <v>1640</v>
      </c>
      <c r="D137" s="213">
        <f>D138+D140</f>
        <v>1673</v>
      </c>
      <c r="E137" s="26">
        <f t="shared" si="2"/>
        <v>102.01219512195121</v>
      </c>
      <c r="F137" s="29">
        <f t="shared" si="3"/>
        <v>0.11204347474340504</v>
      </c>
    </row>
    <row r="138" spans="1:6" ht="22.5">
      <c r="A138" s="16" t="s">
        <v>55</v>
      </c>
      <c r="B138" s="23" t="s">
        <v>54</v>
      </c>
      <c r="C138" s="213">
        <f>C139</f>
        <v>443</v>
      </c>
      <c r="D138" s="213">
        <f>D139</f>
        <v>453</v>
      </c>
      <c r="E138" s="26">
        <f t="shared" si="2"/>
        <v>102.25733634311513</v>
      </c>
      <c r="F138" s="29">
        <f t="shared" si="3"/>
        <v>0.030338131535422887</v>
      </c>
    </row>
    <row r="139" spans="1:6" ht="22.5">
      <c r="A139" s="16" t="s">
        <v>57</v>
      </c>
      <c r="B139" s="23" t="s">
        <v>56</v>
      </c>
      <c r="C139" s="213">
        <v>443</v>
      </c>
      <c r="D139" s="214">
        <v>453</v>
      </c>
      <c r="E139" s="26">
        <f t="shared" si="2"/>
        <v>102.25733634311513</v>
      </c>
      <c r="F139" s="29">
        <f t="shared" si="3"/>
        <v>0.030338131535422887</v>
      </c>
    </row>
    <row r="140" spans="1:6" ht="22.5">
      <c r="A140" s="16" t="s">
        <v>58</v>
      </c>
      <c r="B140" s="23" t="s">
        <v>808</v>
      </c>
      <c r="C140" s="213">
        <f>C141</f>
        <v>1197</v>
      </c>
      <c r="D140" s="213">
        <f>D141</f>
        <v>1220</v>
      </c>
      <c r="E140" s="26">
        <f t="shared" si="2"/>
        <v>101.92147034252297</v>
      </c>
      <c r="F140" s="29">
        <f t="shared" si="3"/>
        <v>0.08170534320798217</v>
      </c>
    </row>
    <row r="141" spans="1:6" ht="45.75" customHeight="1">
      <c r="A141" s="16" t="s">
        <v>59</v>
      </c>
      <c r="B141" s="23" t="s">
        <v>2</v>
      </c>
      <c r="C141" s="213">
        <v>1197</v>
      </c>
      <c r="D141" s="214">
        <v>1220</v>
      </c>
      <c r="E141" s="26">
        <f aca="true" t="shared" si="8" ref="E141:E204">D141/C141*100</f>
        <v>101.92147034252297</v>
      </c>
      <c r="F141" s="29">
        <f aca="true" t="shared" si="9" ref="F141:F204">D141/$D$211*100</f>
        <v>0.08170534320798217</v>
      </c>
    </row>
    <row r="142" spans="1:6" ht="22.5">
      <c r="A142" s="16" t="s">
        <v>61</v>
      </c>
      <c r="B142" s="23" t="s">
        <v>60</v>
      </c>
      <c r="C142" s="17"/>
      <c r="D142" s="214">
        <f>D143+D146</f>
        <v>-6.6</v>
      </c>
      <c r="E142" s="26"/>
      <c r="F142" s="29">
        <f t="shared" si="9"/>
        <v>-0.0004420125124366248</v>
      </c>
    </row>
    <row r="143" spans="1:6" ht="14.25">
      <c r="A143" s="16" t="s">
        <v>63</v>
      </c>
      <c r="B143" s="23" t="s">
        <v>62</v>
      </c>
      <c r="C143" s="17"/>
      <c r="D143" s="214">
        <f>D144</f>
        <v>-7.3</v>
      </c>
      <c r="E143" s="26"/>
      <c r="F143" s="29">
        <f t="shared" si="9"/>
        <v>-0.0004888926273920244</v>
      </c>
    </row>
    <row r="144" spans="1:6" ht="14.25">
      <c r="A144" s="16" t="s">
        <v>65</v>
      </c>
      <c r="B144" s="23" t="s">
        <v>64</v>
      </c>
      <c r="C144" s="17"/>
      <c r="D144" s="214">
        <f>D145</f>
        <v>-7.3</v>
      </c>
      <c r="E144" s="26"/>
      <c r="F144" s="29">
        <f t="shared" si="9"/>
        <v>-0.0004888926273920244</v>
      </c>
    </row>
    <row r="145" spans="1:6" ht="22.5">
      <c r="A145" s="16" t="s">
        <v>67</v>
      </c>
      <c r="B145" s="23" t="s">
        <v>66</v>
      </c>
      <c r="C145" s="17"/>
      <c r="D145" s="214">
        <v>-7.3</v>
      </c>
      <c r="E145" s="26"/>
      <c r="F145" s="29">
        <f t="shared" si="9"/>
        <v>-0.0004888926273920244</v>
      </c>
    </row>
    <row r="146" spans="1:6" ht="14.25">
      <c r="A146" s="16" t="s">
        <v>69</v>
      </c>
      <c r="B146" s="23" t="s">
        <v>68</v>
      </c>
      <c r="C146" s="17"/>
      <c r="D146" s="214">
        <f>D147+D149</f>
        <v>0.7</v>
      </c>
      <c r="E146" s="26"/>
      <c r="F146" s="29">
        <f t="shared" si="9"/>
        <v>4.6880114955399595E-05</v>
      </c>
    </row>
    <row r="147" spans="1:6" ht="22.5">
      <c r="A147" s="16" t="s">
        <v>71</v>
      </c>
      <c r="B147" s="23" t="s">
        <v>70</v>
      </c>
      <c r="C147" s="17"/>
      <c r="D147" s="214">
        <f>D148</f>
        <v>0.6</v>
      </c>
      <c r="E147" s="26"/>
      <c r="F147" s="29">
        <f t="shared" si="9"/>
        <v>4.01829556760568E-05</v>
      </c>
    </row>
    <row r="148" spans="1:6" ht="33.75">
      <c r="A148" s="16" t="s">
        <v>73</v>
      </c>
      <c r="B148" s="23" t="s">
        <v>72</v>
      </c>
      <c r="C148" s="17"/>
      <c r="D148" s="214">
        <v>0.6</v>
      </c>
      <c r="E148" s="26"/>
      <c r="F148" s="29">
        <f t="shared" si="9"/>
        <v>4.01829556760568E-05</v>
      </c>
    </row>
    <row r="149" spans="1:6" ht="14.25">
      <c r="A149" s="16" t="s">
        <v>75</v>
      </c>
      <c r="B149" s="23" t="s">
        <v>74</v>
      </c>
      <c r="C149" s="17"/>
      <c r="D149" s="214">
        <f>D150</f>
        <v>0.1</v>
      </c>
      <c r="E149" s="26"/>
      <c r="F149" s="29">
        <f t="shared" si="9"/>
        <v>6.6971592793428E-06</v>
      </c>
    </row>
    <row r="150" spans="1:6" ht="14.25">
      <c r="A150" s="16" t="s">
        <v>77</v>
      </c>
      <c r="B150" s="23" t="s">
        <v>76</v>
      </c>
      <c r="C150" s="17"/>
      <c r="D150" s="214">
        <v>0.1</v>
      </c>
      <c r="E150" s="26"/>
      <c r="F150" s="29">
        <f t="shared" si="9"/>
        <v>6.6971592793428E-06</v>
      </c>
    </row>
    <row r="151" spans="1:6" ht="14.25">
      <c r="A151" s="16" t="s">
        <v>78</v>
      </c>
      <c r="B151" s="23" t="s">
        <v>824</v>
      </c>
      <c r="C151" s="213">
        <f>C152+C155+C156</f>
        <v>301</v>
      </c>
      <c r="D151" s="213">
        <f>D152+D155+D156</f>
        <v>313</v>
      </c>
      <c r="E151" s="26">
        <f t="shared" si="8"/>
        <v>103.98671096345515</v>
      </c>
      <c r="F151" s="29">
        <f t="shared" si="9"/>
        <v>0.020962108544342967</v>
      </c>
    </row>
    <row r="152" spans="1:6" ht="14.25">
      <c r="A152" s="16" t="s">
        <v>80</v>
      </c>
      <c r="B152" s="23" t="s">
        <v>79</v>
      </c>
      <c r="C152" s="213">
        <f>C153+C154</f>
        <v>65</v>
      </c>
      <c r="D152" s="213">
        <f>D153+D154</f>
        <v>71</v>
      </c>
      <c r="E152" s="26">
        <f t="shared" si="8"/>
        <v>109.23076923076923</v>
      </c>
      <c r="F152" s="29">
        <f t="shared" si="9"/>
        <v>0.004754983088333387</v>
      </c>
    </row>
    <row r="153" spans="1:6" ht="33.75">
      <c r="A153" s="16" t="s">
        <v>82</v>
      </c>
      <c r="B153" s="23" t="s">
        <v>81</v>
      </c>
      <c r="C153" s="213">
        <v>33</v>
      </c>
      <c r="D153" s="214">
        <v>39</v>
      </c>
      <c r="E153" s="26">
        <f t="shared" si="8"/>
        <v>118.18181818181819</v>
      </c>
      <c r="F153" s="29">
        <f t="shared" si="9"/>
        <v>0.0026118921189436923</v>
      </c>
    </row>
    <row r="154" spans="1:6" ht="22.5">
      <c r="A154" s="16" t="s">
        <v>84</v>
      </c>
      <c r="B154" s="23" t="s">
        <v>83</v>
      </c>
      <c r="C154" s="213">
        <v>32</v>
      </c>
      <c r="D154" s="214">
        <v>32</v>
      </c>
      <c r="E154" s="26">
        <f t="shared" si="8"/>
        <v>100</v>
      </c>
      <c r="F154" s="29">
        <f t="shared" si="9"/>
        <v>0.002143090969389696</v>
      </c>
    </row>
    <row r="155" spans="1:6" ht="33.75">
      <c r="A155" s="16" t="s">
        <v>86</v>
      </c>
      <c r="B155" s="23" t="s">
        <v>85</v>
      </c>
      <c r="C155" s="213">
        <v>110</v>
      </c>
      <c r="D155" s="214">
        <v>116</v>
      </c>
      <c r="E155" s="26">
        <f t="shared" si="8"/>
        <v>105.45454545454544</v>
      </c>
      <c r="F155" s="29">
        <f t="shared" si="9"/>
        <v>0.007768704764037649</v>
      </c>
    </row>
    <row r="156" spans="1:6" ht="33.75">
      <c r="A156" s="16" t="s">
        <v>88</v>
      </c>
      <c r="B156" s="23" t="s">
        <v>87</v>
      </c>
      <c r="C156" s="213">
        <v>126</v>
      </c>
      <c r="D156" s="214">
        <v>126</v>
      </c>
      <c r="E156" s="26">
        <f t="shared" si="8"/>
        <v>100</v>
      </c>
      <c r="F156" s="29">
        <f t="shared" si="9"/>
        <v>0.008438420691971928</v>
      </c>
    </row>
    <row r="157" spans="1:6" ht="14.25">
      <c r="A157" s="210" t="s">
        <v>89</v>
      </c>
      <c r="B157" s="24" t="s">
        <v>802</v>
      </c>
      <c r="C157" s="216">
        <f>C158</f>
        <v>2730</v>
      </c>
      <c r="D157" s="216">
        <f>D158</f>
        <v>3025</v>
      </c>
      <c r="E157" s="26">
        <f t="shared" si="8"/>
        <v>110.80586080586082</v>
      </c>
      <c r="F157" s="29">
        <f t="shared" si="9"/>
        <v>0.2025890682001197</v>
      </c>
    </row>
    <row r="158" spans="1:6" ht="14.25">
      <c r="A158" s="16" t="s">
        <v>90</v>
      </c>
      <c r="B158" s="23" t="s">
        <v>804</v>
      </c>
      <c r="C158" s="213">
        <f>C159</f>
        <v>2730</v>
      </c>
      <c r="D158" s="213">
        <f>D159</f>
        <v>3025</v>
      </c>
      <c r="E158" s="26">
        <f t="shared" si="8"/>
        <v>110.80586080586082</v>
      </c>
      <c r="F158" s="29">
        <f t="shared" si="9"/>
        <v>0.2025890682001197</v>
      </c>
    </row>
    <row r="159" spans="1:6" ht="14.25">
      <c r="A159" s="16" t="s">
        <v>91</v>
      </c>
      <c r="B159" s="23" t="s">
        <v>824</v>
      </c>
      <c r="C159" s="213">
        <f>C160+C162+C163</f>
        <v>2730</v>
      </c>
      <c r="D159" s="213">
        <f>D160+D162+D163</f>
        <v>3025</v>
      </c>
      <c r="E159" s="26">
        <f t="shared" si="8"/>
        <v>110.80586080586082</v>
      </c>
      <c r="F159" s="29">
        <f t="shared" si="9"/>
        <v>0.2025890682001197</v>
      </c>
    </row>
    <row r="160" spans="1:6" ht="22.5">
      <c r="A160" s="16" t="s">
        <v>93</v>
      </c>
      <c r="B160" s="23" t="s">
        <v>92</v>
      </c>
      <c r="C160" s="213">
        <f>C161</f>
        <v>59</v>
      </c>
      <c r="D160" s="213">
        <f>D161</f>
        <v>70</v>
      </c>
      <c r="E160" s="26">
        <f t="shared" si="8"/>
        <v>118.64406779661016</v>
      </c>
      <c r="F160" s="29">
        <f t="shared" si="9"/>
        <v>0.00468801149553996</v>
      </c>
    </row>
    <row r="161" spans="1:6" ht="22.5">
      <c r="A161" s="16" t="s">
        <v>95</v>
      </c>
      <c r="B161" s="23" t="s">
        <v>94</v>
      </c>
      <c r="C161" s="213">
        <v>59</v>
      </c>
      <c r="D161" s="214">
        <v>70</v>
      </c>
      <c r="E161" s="26">
        <f t="shared" si="8"/>
        <v>118.64406779661016</v>
      </c>
      <c r="F161" s="29">
        <f t="shared" si="9"/>
        <v>0.00468801149553996</v>
      </c>
    </row>
    <row r="162" spans="1:6" ht="22.5">
      <c r="A162" s="16" t="s">
        <v>97</v>
      </c>
      <c r="B162" s="23" t="s">
        <v>96</v>
      </c>
      <c r="C162" s="213">
        <v>1870</v>
      </c>
      <c r="D162" s="214">
        <v>1998</v>
      </c>
      <c r="E162" s="26">
        <f t="shared" si="8"/>
        <v>106.84491978609626</v>
      </c>
      <c r="F162" s="29">
        <f t="shared" si="9"/>
        <v>0.13380924240126915</v>
      </c>
    </row>
    <row r="163" spans="1:6" ht="14.25">
      <c r="A163" s="16" t="s">
        <v>98</v>
      </c>
      <c r="B163" s="23" t="s">
        <v>826</v>
      </c>
      <c r="C163" s="213">
        <f>C164</f>
        <v>801</v>
      </c>
      <c r="D163" s="213">
        <f>D164</f>
        <v>957</v>
      </c>
      <c r="E163" s="26">
        <f t="shared" si="8"/>
        <v>119.47565543071161</v>
      </c>
      <c r="F163" s="29">
        <f t="shared" si="9"/>
        <v>0.0640918143033106</v>
      </c>
    </row>
    <row r="164" spans="1:6" ht="22.5">
      <c r="A164" s="16" t="s">
        <v>99</v>
      </c>
      <c r="B164" s="23" t="s">
        <v>828</v>
      </c>
      <c r="C164" s="213">
        <v>801</v>
      </c>
      <c r="D164" s="214">
        <v>957</v>
      </c>
      <c r="E164" s="26">
        <f t="shared" si="8"/>
        <v>119.47565543071161</v>
      </c>
      <c r="F164" s="29">
        <f t="shared" si="9"/>
        <v>0.0640918143033106</v>
      </c>
    </row>
    <row r="165" spans="1:6" ht="14.25">
      <c r="A165" s="210" t="s">
        <v>100</v>
      </c>
      <c r="B165" s="24" t="s">
        <v>802</v>
      </c>
      <c r="C165" s="216">
        <f aca="true" t="shared" si="10" ref="C165:D168">C166</f>
        <v>157</v>
      </c>
      <c r="D165" s="216">
        <f t="shared" si="10"/>
        <v>157</v>
      </c>
      <c r="E165" s="26">
        <f t="shared" si="8"/>
        <v>100</v>
      </c>
      <c r="F165" s="29">
        <f t="shared" si="9"/>
        <v>0.010514540068568196</v>
      </c>
    </row>
    <row r="166" spans="1:6" ht="14.25">
      <c r="A166" s="16" t="s">
        <v>101</v>
      </c>
      <c r="B166" s="23" t="s">
        <v>804</v>
      </c>
      <c r="C166" s="213">
        <f t="shared" si="10"/>
        <v>157</v>
      </c>
      <c r="D166" s="213">
        <f t="shared" si="10"/>
        <v>157</v>
      </c>
      <c r="E166" s="26">
        <f t="shared" si="8"/>
        <v>100</v>
      </c>
      <c r="F166" s="29">
        <f t="shared" si="9"/>
        <v>0.010514540068568196</v>
      </c>
    </row>
    <row r="167" spans="1:6" ht="14.25">
      <c r="A167" s="16" t="s">
        <v>102</v>
      </c>
      <c r="B167" s="23" t="s">
        <v>824</v>
      </c>
      <c r="C167" s="213">
        <f t="shared" si="10"/>
        <v>157</v>
      </c>
      <c r="D167" s="213">
        <f t="shared" si="10"/>
        <v>157</v>
      </c>
      <c r="E167" s="26">
        <f t="shared" si="8"/>
        <v>100</v>
      </c>
      <c r="F167" s="29">
        <f t="shared" si="9"/>
        <v>0.010514540068568196</v>
      </c>
    </row>
    <row r="168" spans="1:6" ht="14.25">
      <c r="A168" s="16" t="s">
        <v>103</v>
      </c>
      <c r="B168" s="23" t="s">
        <v>826</v>
      </c>
      <c r="C168" s="213">
        <f t="shared" si="10"/>
        <v>157</v>
      </c>
      <c r="D168" s="213">
        <f t="shared" si="10"/>
        <v>157</v>
      </c>
      <c r="E168" s="26">
        <f t="shared" si="8"/>
        <v>100</v>
      </c>
      <c r="F168" s="29">
        <f t="shared" si="9"/>
        <v>0.010514540068568196</v>
      </c>
    </row>
    <row r="169" spans="1:6" ht="22.5">
      <c r="A169" s="16" t="s">
        <v>104</v>
      </c>
      <c r="B169" s="23" t="s">
        <v>828</v>
      </c>
      <c r="C169" s="213">
        <v>157</v>
      </c>
      <c r="D169" s="214">
        <v>157</v>
      </c>
      <c r="E169" s="26">
        <f t="shared" si="8"/>
        <v>100</v>
      </c>
      <c r="F169" s="29">
        <f t="shared" si="9"/>
        <v>0.010514540068568196</v>
      </c>
    </row>
    <row r="170" spans="1:6" ht="14.25">
      <c r="A170" s="210" t="s">
        <v>105</v>
      </c>
      <c r="B170" s="24" t="s">
        <v>802</v>
      </c>
      <c r="C170" s="216">
        <f aca="true" t="shared" si="11" ref="C170:D173">C171</f>
        <v>2</v>
      </c>
      <c r="D170" s="216">
        <f t="shared" si="11"/>
        <v>2</v>
      </c>
      <c r="E170" s="26">
        <f t="shared" si="8"/>
        <v>100</v>
      </c>
      <c r="F170" s="29">
        <f t="shared" si="9"/>
        <v>0.000133943185586856</v>
      </c>
    </row>
    <row r="171" spans="1:6" ht="14.25">
      <c r="A171" s="16" t="s">
        <v>106</v>
      </c>
      <c r="B171" s="23" t="s">
        <v>804</v>
      </c>
      <c r="C171" s="213">
        <f t="shared" si="11"/>
        <v>2</v>
      </c>
      <c r="D171" s="213">
        <f t="shared" si="11"/>
        <v>2</v>
      </c>
      <c r="E171" s="26">
        <f t="shared" si="8"/>
        <v>100</v>
      </c>
      <c r="F171" s="29">
        <f t="shared" si="9"/>
        <v>0.000133943185586856</v>
      </c>
    </row>
    <row r="172" spans="1:6" ht="14.25">
      <c r="A172" s="16" t="s">
        <v>107</v>
      </c>
      <c r="B172" s="23" t="s">
        <v>824</v>
      </c>
      <c r="C172" s="213">
        <f t="shared" si="11"/>
        <v>2</v>
      </c>
      <c r="D172" s="213">
        <f t="shared" si="11"/>
        <v>2</v>
      </c>
      <c r="E172" s="26">
        <f t="shared" si="8"/>
        <v>100</v>
      </c>
      <c r="F172" s="29">
        <f t="shared" si="9"/>
        <v>0.000133943185586856</v>
      </c>
    </row>
    <row r="173" spans="1:6" ht="22.5">
      <c r="A173" s="16" t="s">
        <v>108</v>
      </c>
      <c r="B173" s="23" t="s">
        <v>92</v>
      </c>
      <c r="C173" s="213">
        <f t="shared" si="11"/>
        <v>2</v>
      </c>
      <c r="D173" s="213">
        <f t="shared" si="11"/>
        <v>2</v>
      </c>
      <c r="E173" s="26">
        <f t="shared" si="8"/>
        <v>100</v>
      </c>
      <c r="F173" s="29">
        <f t="shared" si="9"/>
        <v>0.000133943185586856</v>
      </c>
    </row>
    <row r="174" spans="1:6" ht="22.5">
      <c r="A174" s="16" t="s">
        <v>109</v>
      </c>
      <c r="B174" s="23" t="s">
        <v>94</v>
      </c>
      <c r="C174" s="213">
        <v>2</v>
      </c>
      <c r="D174" s="214">
        <v>2</v>
      </c>
      <c r="E174" s="26">
        <f t="shared" si="8"/>
        <v>100</v>
      </c>
      <c r="F174" s="29">
        <f t="shared" si="9"/>
        <v>0.000133943185586856</v>
      </c>
    </row>
    <row r="175" spans="1:6" ht="14.25">
      <c r="A175" s="210" t="s">
        <v>110</v>
      </c>
      <c r="B175" s="24" t="s">
        <v>802</v>
      </c>
      <c r="C175" s="216">
        <f aca="true" t="shared" si="12" ref="C175:D178">C176</f>
        <v>360</v>
      </c>
      <c r="D175" s="216">
        <f t="shared" si="12"/>
        <v>370</v>
      </c>
      <c r="E175" s="26">
        <f t="shared" si="8"/>
        <v>102.77777777777777</v>
      </c>
      <c r="F175" s="29">
        <f t="shared" si="9"/>
        <v>0.024779489333568362</v>
      </c>
    </row>
    <row r="176" spans="1:6" ht="14.25">
      <c r="A176" s="16" t="s">
        <v>111</v>
      </c>
      <c r="B176" s="23" t="s">
        <v>804</v>
      </c>
      <c r="C176" s="213">
        <f t="shared" si="12"/>
        <v>360</v>
      </c>
      <c r="D176" s="213">
        <f t="shared" si="12"/>
        <v>370</v>
      </c>
      <c r="E176" s="26">
        <f t="shared" si="8"/>
        <v>102.77777777777777</v>
      </c>
      <c r="F176" s="29">
        <f t="shared" si="9"/>
        <v>0.024779489333568362</v>
      </c>
    </row>
    <row r="177" spans="1:6" ht="14.25">
      <c r="A177" s="16" t="s">
        <v>112</v>
      </c>
      <c r="B177" s="23" t="s">
        <v>824</v>
      </c>
      <c r="C177" s="213">
        <f t="shared" si="12"/>
        <v>360</v>
      </c>
      <c r="D177" s="213">
        <f t="shared" si="12"/>
        <v>370</v>
      </c>
      <c r="E177" s="26">
        <f t="shared" si="8"/>
        <v>102.77777777777777</v>
      </c>
      <c r="F177" s="29">
        <f t="shared" si="9"/>
        <v>0.024779489333568362</v>
      </c>
    </row>
    <row r="178" spans="1:6" ht="45">
      <c r="A178" s="16" t="s">
        <v>113</v>
      </c>
      <c r="B178" s="23" t="s">
        <v>965</v>
      </c>
      <c r="C178" s="213">
        <f t="shared" si="12"/>
        <v>360</v>
      </c>
      <c r="D178" s="213">
        <f t="shared" si="12"/>
        <v>370</v>
      </c>
      <c r="E178" s="26">
        <f t="shared" si="8"/>
        <v>102.77777777777777</v>
      </c>
      <c r="F178" s="29">
        <f t="shared" si="9"/>
        <v>0.024779489333568362</v>
      </c>
    </row>
    <row r="179" spans="1:6" ht="22.5">
      <c r="A179" s="16" t="s">
        <v>115</v>
      </c>
      <c r="B179" s="23" t="s">
        <v>114</v>
      </c>
      <c r="C179" s="213">
        <v>360</v>
      </c>
      <c r="D179" s="214">
        <v>370</v>
      </c>
      <c r="E179" s="26">
        <f t="shared" si="8"/>
        <v>102.77777777777777</v>
      </c>
      <c r="F179" s="29">
        <f t="shared" si="9"/>
        <v>0.024779489333568362</v>
      </c>
    </row>
    <row r="180" spans="1:6" ht="14.25">
      <c r="A180" s="210" t="s">
        <v>116</v>
      </c>
      <c r="B180" s="24" t="s">
        <v>802</v>
      </c>
      <c r="C180" s="216">
        <f>C181</f>
        <v>35797</v>
      </c>
      <c r="D180" s="216">
        <f>D181</f>
        <v>39238</v>
      </c>
      <c r="E180" s="26">
        <f t="shared" si="8"/>
        <v>109.61253736346622</v>
      </c>
      <c r="F180" s="29">
        <f t="shared" si="9"/>
        <v>2.6278313580285277</v>
      </c>
    </row>
    <row r="181" spans="1:6" ht="14.25">
      <c r="A181" s="16" t="s">
        <v>117</v>
      </c>
      <c r="B181" s="23" t="s">
        <v>804</v>
      </c>
      <c r="C181" s="213">
        <f>C182+C191</f>
        <v>35797</v>
      </c>
      <c r="D181" s="213">
        <f>D182+D191</f>
        <v>39238</v>
      </c>
      <c r="E181" s="26">
        <f t="shared" si="8"/>
        <v>109.61253736346622</v>
      </c>
      <c r="F181" s="29">
        <f t="shared" si="9"/>
        <v>2.6278313580285277</v>
      </c>
    </row>
    <row r="182" spans="1:6" ht="22.5">
      <c r="A182" s="16" t="s">
        <v>118</v>
      </c>
      <c r="B182" s="23" t="s">
        <v>812</v>
      </c>
      <c r="C182" s="213">
        <f>C183+C188</f>
        <v>31877</v>
      </c>
      <c r="D182" s="213">
        <f>D183+D188</f>
        <v>34163</v>
      </c>
      <c r="E182" s="26">
        <f t="shared" si="8"/>
        <v>107.17131474103584</v>
      </c>
      <c r="F182" s="29">
        <f t="shared" si="9"/>
        <v>2.2879505246018805</v>
      </c>
    </row>
    <row r="183" spans="1:6" ht="45">
      <c r="A183" s="16" t="s">
        <v>120</v>
      </c>
      <c r="B183" s="23" t="s">
        <v>119</v>
      </c>
      <c r="C183" s="213">
        <f>C184+C186</f>
        <v>22983</v>
      </c>
      <c r="D183" s="213">
        <f>D184+D186</f>
        <v>23626</v>
      </c>
      <c r="E183" s="26">
        <f t="shared" si="8"/>
        <v>102.79772005395292</v>
      </c>
      <c r="F183" s="29">
        <f t="shared" si="9"/>
        <v>1.5822708513375299</v>
      </c>
    </row>
    <row r="184" spans="1:6" ht="33.75">
      <c r="A184" s="16" t="s">
        <v>122</v>
      </c>
      <c r="B184" s="23" t="s">
        <v>121</v>
      </c>
      <c r="C184" s="213">
        <f>C185</f>
        <v>22983</v>
      </c>
      <c r="D184" s="213">
        <f>D185</f>
        <v>23536</v>
      </c>
      <c r="E184" s="26">
        <f t="shared" si="8"/>
        <v>102.40612626724099</v>
      </c>
      <c r="F184" s="29">
        <f t="shared" si="9"/>
        <v>1.5762434079861214</v>
      </c>
    </row>
    <row r="185" spans="1:6" ht="33.75">
      <c r="A185" s="16" t="s">
        <v>124</v>
      </c>
      <c r="B185" s="23" t="s">
        <v>123</v>
      </c>
      <c r="C185" s="213">
        <v>22983</v>
      </c>
      <c r="D185" s="214">
        <v>23536</v>
      </c>
      <c r="E185" s="26">
        <f t="shared" si="8"/>
        <v>102.40612626724099</v>
      </c>
      <c r="F185" s="29">
        <f t="shared" si="9"/>
        <v>1.5762434079861214</v>
      </c>
    </row>
    <row r="186" spans="1:6" ht="33.75">
      <c r="A186" s="16" t="s">
        <v>126</v>
      </c>
      <c r="B186" s="23" t="s">
        <v>125</v>
      </c>
      <c r="C186" s="213"/>
      <c r="D186" s="214">
        <f>D187</f>
        <v>90</v>
      </c>
      <c r="E186" s="26"/>
      <c r="F186" s="29">
        <f t="shared" si="9"/>
        <v>0.006027443351408521</v>
      </c>
    </row>
    <row r="187" spans="1:6" ht="38.25" customHeight="1">
      <c r="A187" s="16" t="s">
        <v>128</v>
      </c>
      <c r="B187" s="23" t="s">
        <v>127</v>
      </c>
      <c r="C187" s="213"/>
      <c r="D187" s="214">
        <v>90</v>
      </c>
      <c r="E187" s="26"/>
      <c r="F187" s="29">
        <f t="shared" si="9"/>
        <v>0.006027443351408521</v>
      </c>
    </row>
    <row r="188" spans="1:6" ht="33.75">
      <c r="A188" s="16" t="s">
        <v>130</v>
      </c>
      <c r="B188" s="23" t="s">
        <v>129</v>
      </c>
      <c r="C188" s="213">
        <f>C189</f>
        <v>8894</v>
      </c>
      <c r="D188" s="213">
        <f>D189</f>
        <v>10537</v>
      </c>
      <c r="E188" s="26">
        <f t="shared" si="8"/>
        <v>118.47312795142793</v>
      </c>
      <c r="F188" s="29">
        <f t="shared" si="9"/>
        <v>0.7056796732643508</v>
      </c>
    </row>
    <row r="189" spans="1:6" ht="33.75">
      <c r="A189" s="16" t="s">
        <v>132</v>
      </c>
      <c r="B189" s="23" t="s">
        <v>131</v>
      </c>
      <c r="C189" s="213">
        <f>C190</f>
        <v>8894</v>
      </c>
      <c r="D189" s="213">
        <f>D190</f>
        <v>10537</v>
      </c>
      <c r="E189" s="26">
        <f t="shared" si="8"/>
        <v>118.47312795142793</v>
      </c>
      <c r="F189" s="29">
        <f t="shared" si="9"/>
        <v>0.7056796732643508</v>
      </c>
    </row>
    <row r="190" spans="1:6" ht="36.75" customHeight="1">
      <c r="A190" s="16" t="s">
        <v>134</v>
      </c>
      <c r="B190" s="23" t="s">
        <v>133</v>
      </c>
      <c r="C190" s="213">
        <v>8894</v>
      </c>
      <c r="D190" s="214">
        <v>10537</v>
      </c>
      <c r="E190" s="26">
        <f t="shared" si="8"/>
        <v>118.47312795142793</v>
      </c>
      <c r="F190" s="29">
        <f t="shared" si="9"/>
        <v>0.7056796732643508</v>
      </c>
    </row>
    <row r="191" spans="1:6" ht="14.25">
      <c r="A191" s="16" t="s">
        <v>136</v>
      </c>
      <c r="B191" s="23" t="s">
        <v>135</v>
      </c>
      <c r="C191" s="213">
        <f>C192+C194+C196</f>
        <v>3920</v>
      </c>
      <c r="D191" s="213">
        <f>D192+D194+D196</f>
        <v>5075</v>
      </c>
      <c r="E191" s="26">
        <f t="shared" si="8"/>
        <v>129.46428571428572</v>
      </c>
      <c r="F191" s="29">
        <f t="shared" si="9"/>
        <v>0.3398808334266471</v>
      </c>
    </row>
    <row r="192" spans="1:6" ht="14.25">
      <c r="A192" s="16" t="s">
        <v>138</v>
      </c>
      <c r="B192" s="23" t="s">
        <v>137</v>
      </c>
      <c r="C192" s="213">
        <f>C193</f>
        <v>935</v>
      </c>
      <c r="D192" s="213">
        <f>D193</f>
        <v>935</v>
      </c>
      <c r="E192" s="26">
        <f t="shared" si="8"/>
        <v>100</v>
      </c>
      <c r="F192" s="29">
        <f t="shared" si="9"/>
        <v>0.06261843926185519</v>
      </c>
    </row>
    <row r="193" spans="1:6" ht="14.25">
      <c r="A193" s="16" t="s">
        <v>140</v>
      </c>
      <c r="B193" s="23" t="s">
        <v>139</v>
      </c>
      <c r="C193" s="213">
        <v>935</v>
      </c>
      <c r="D193" s="214">
        <v>935</v>
      </c>
      <c r="E193" s="26">
        <f t="shared" si="8"/>
        <v>100</v>
      </c>
      <c r="F193" s="29">
        <f t="shared" si="9"/>
        <v>0.06261843926185519</v>
      </c>
    </row>
    <row r="194" spans="1:6" ht="33.75">
      <c r="A194" s="16" t="s">
        <v>142</v>
      </c>
      <c r="B194" s="23" t="s">
        <v>141</v>
      </c>
      <c r="C194" s="213">
        <f>C195</f>
        <v>2406</v>
      </c>
      <c r="D194" s="213">
        <f>D195</f>
        <v>3433</v>
      </c>
      <c r="E194" s="26">
        <f t="shared" si="8"/>
        <v>142.68495428096426</v>
      </c>
      <c r="F194" s="29">
        <f t="shared" si="9"/>
        <v>0.22991347805983833</v>
      </c>
    </row>
    <row r="195" spans="1:6" ht="45">
      <c r="A195" s="16" t="s">
        <v>144</v>
      </c>
      <c r="B195" s="23" t="s">
        <v>143</v>
      </c>
      <c r="C195" s="213">
        <v>2406</v>
      </c>
      <c r="D195" s="214">
        <v>3433</v>
      </c>
      <c r="E195" s="26">
        <f t="shared" si="8"/>
        <v>142.68495428096426</v>
      </c>
      <c r="F195" s="29">
        <f t="shared" si="9"/>
        <v>0.22991347805983833</v>
      </c>
    </row>
    <row r="196" spans="1:6" ht="22.5">
      <c r="A196" s="16" t="s">
        <v>146</v>
      </c>
      <c r="B196" s="23" t="s">
        <v>145</v>
      </c>
      <c r="C196" s="213">
        <f>C197</f>
        <v>579</v>
      </c>
      <c r="D196" s="213">
        <f>D197</f>
        <v>707</v>
      </c>
      <c r="E196" s="26">
        <f t="shared" si="8"/>
        <v>122.10708117443869</v>
      </c>
      <c r="F196" s="29">
        <f t="shared" si="9"/>
        <v>0.0473489161049536</v>
      </c>
    </row>
    <row r="197" spans="1:6" ht="22.5">
      <c r="A197" s="16" t="s">
        <v>148</v>
      </c>
      <c r="B197" s="23" t="s">
        <v>147</v>
      </c>
      <c r="C197" s="213">
        <f>C198</f>
        <v>579</v>
      </c>
      <c r="D197" s="213">
        <f>D198</f>
        <v>707</v>
      </c>
      <c r="E197" s="26">
        <f t="shared" si="8"/>
        <v>122.10708117443869</v>
      </c>
      <c r="F197" s="29">
        <f t="shared" si="9"/>
        <v>0.0473489161049536</v>
      </c>
    </row>
    <row r="198" spans="1:6" ht="22.5">
      <c r="A198" s="16" t="s">
        <v>150</v>
      </c>
      <c r="B198" s="23" t="s">
        <v>149</v>
      </c>
      <c r="C198" s="213">
        <v>579</v>
      </c>
      <c r="D198" s="214">
        <v>707</v>
      </c>
      <c r="E198" s="26">
        <f t="shared" si="8"/>
        <v>122.10708117443869</v>
      </c>
      <c r="F198" s="29">
        <f t="shared" si="9"/>
        <v>0.0473489161049536</v>
      </c>
    </row>
    <row r="199" spans="1:6" ht="14.25">
      <c r="A199" s="210" t="s">
        <v>151</v>
      </c>
      <c r="B199" s="24" t="s">
        <v>802</v>
      </c>
      <c r="C199" s="25"/>
      <c r="D199" s="218">
        <f>D200</f>
        <v>-2</v>
      </c>
      <c r="E199" s="26"/>
      <c r="F199" s="29">
        <f t="shared" si="9"/>
        <v>-0.000133943185586856</v>
      </c>
    </row>
    <row r="200" spans="1:6" ht="14.25">
      <c r="A200" s="16" t="s">
        <v>152</v>
      </c>
      <c r="B200" s="23" t="s">
        <v>804</v>
      </c>
      <c r="C200" s="17"/>
      <c r="D200" s="214">
        <f>D201</f>
        <v>-2</v>
      </c>
      <c r="E200" s="26"/>
      <c r="F200" s="29">
        <f t="shared" si="9"/>
        <v>-0.000133943185586856</v>
      </c>
    </row>
    <row r="201" spans="1:6" ht="14.25">
      <c r="A201" s="16" t="s">
        <v>153</v>
      </c>
      <c r="B201" s="23" t="s">
        <v>824</v>
      </c>
      <c r="C201" s="17"/>
      <c r="D201" s="214">
        <f>D202</f>
        <v>-2</v>
      </c>
      <c r="E201" s="26"/>
      <c r="F201" s="29">
        <f t="shared" si="9"/>
        <v>-0.000133943185586856</v>
      </c>
    </row>
    <row r="202" spans="1:6" ht="14.25">
      <c r="A202" s="16" t="s">
        <v>154</v>
      </c>
      <c r="B202" s="23" t="s">
        <v>826</v>
      </c>
      <c r="C202" s="17"/>
      <c r="D202" s="214">
        <f>D203</f>
        <v>-2</v>
      </c>
      <c r="E202" s="26"/>
      <c r="F202" s="29">
        <f t="shared" si="9"/>
        <v>-0.000133943185586856</v>
      </c>
    </row>
    <row r="203" spans="1:6" ht="22.5">
      <c r="A203" s="16" t="s">
        <v>155</v>
      </c>
      <c r="B203" s="23" t="s">
        <v>828</v>
      </c>
      <c r="C203" s="17"/>
      <c r="D203" s="214">
        <v>-2</v>
      </c>
      <c r="E203" s="26"/>
      <c r="F203" s="29">
        <f t="shared" si="9"/>
        <v>-0.000133943185586856</v>
      </c>
    </row>
    <row r="204" spans="1:6" ht="14.25">
      <c r="A204" s="210" t="s">
        <v>156</v>
      </c>
      <c r="B204" s="24" t="s">
        <v>802</v>
      </c>
      <c r="C204" s="216">
        <f>C205</f>
        <v>1843</v>
      </c>
      <c r="D204" s="216">
        <f>D205</f>
        <v>1858</v>
      </c>
      <c r="E204" s="26">
        <f t="shared" si="8"/>
        <v>100.81389039609331</v>
      </c>
      <c r="F204" s="29">
        <f t="shared" si="9"/>
        <v>0.12443321941018923</v>
      </c>
    </row>
    <row r="205" spans="1:6" ht="14.25">
      <c r="A205" s="16" t="s">
        <v>157</v>
      </c>
      <c r="B205" s="23" t="s">
        <v>804</v>
      </c>
      <c r="C205" s="213">
        <f>C206+C208</f>
        <v>1843</v>
      </c>
      <c r="D205" s="213">
        <f>D206+D208</f>
        <v>1858</v>
      </c>
      <c r="E205" s="26">
        <f aca="true" t="shared" si="13" ref="E205:E211">D205/C205*100</f>
        <v>100.81389039609331</v>
      </c>
      <c r="F205" s="29">
        <f aca="true" t="shared" si="14" ref="F205:F211">D205/$D$211*100</f>
        <v>0.12443321941018923</v>
      </c>
    </row>
    <row r="206" spans="1:6" ht="14.25">
      <c r="A206" s="16" t="s">
        <v>159</v>
      </c>
      <c r="B206" s="23" t="s">
        <v>158</v>
      </c>
      <c r="C206" s="213">
        <f>C207</f>
        <v>1711</v>
      </c>
      <c r="D206" s="213">
        <f>D207</f>
        <v>1726</v>
      </c>
      <c r="E206" s="26">
        <f t="shared" si="13"/>
        <v>100.87668030391583</v>
      </c>
      <c r="F206" s="29">
        <f t="shared" si="14"/>
        <v>0.11559296916145673</v>
      </c>
    </row>
    <row r="207" spans="1:6" ht="14.25">
      <c r="A207" s="16" t="s">
        <v>161</v>
      </c>
      <c r="B207" s="23" t="s">
        <v>160</v>
      </c>
      <c r="C207" s="213">
        <v>1711</v>
      </c>
      <c r="D207" s="214">
        <v>1726</v>
      </c>
      <c r="E207" s="26">
        <f t="shared" si="13"/>
        <v>100.87668030391583</v>
      </c>
      <c r="F207" s="29">
        <f t="shared" si="14"/>
        <v>0.11559296916145673</v>
      </c>
    </row>
    <row r="208" spans="1:6" ht="14.25">
      <c r="A208" s="16" t="s">
        <v>162</v>
      </c>
      <c r="B208" s="23" t="s">
        <v>824</v>
      </c>
      <c r="C208" s="213">
        <f>C209</f>
        <v>132</v>
      </c>
      <c r="D208" s="213">
        <f>D209</f>
        <v>132</v>
      </c>
      <c r="E208" s="26">
        <f t="shared" si="13"/>
        <v>100</v>
      </c>
      <c r="F208" s="29">
        <f t="shared" si="14"/>
        <v>0.008840250248732497</v>
      </c>
    </row>
    <row r="209" spans="1:6" ht="14.25">
      <c r="A209" s="16" t="s">
        <v>163</v>
      </c>
      <c r="B209" s="23" t="s">
        <v>826</v>
      </c>
      <c r="C209" s="213">
        <f>C210</f>
        <v>132</v>
      </c>
      <c r="D209" s="213">
        <f>D210</f>
        <v>132</v>
      </c>
      <c r="E209" s="26">
        <f t="shared" si="13"/>
        <v>100</v>
      </c>
      <c r="F209" s="29">
        <f t="shared" si="14"/>
        <v>0.008840250248732497</v>
      </c>
    </row>
    <row r="210" spans="1:6" ht="22.5">
      <c r="A210" s="16" t="s">
        <v>164</v>
      </c>
      <c r="B210" s="23" t="s">
        <v>828</v>
      </c>
      <c r="C210" s="213">
        <v>132</v>
      </c>
      <c r="D210" s="214">
        <v>132</v>
      </c>
      <c r="E210" s="26">
        <f t="shared" si="13"/>
        <v>100</v>
      </c>
      <c r="F210" s="29">
        <f t="shared" si="14"/>
        <v>0.008840250248732497</v>
      </c>
    </row>
    <row r="211" spans="1:6" ht="14.25">
      <c r="A211" s="234" t="s">
        <v>172</v>
      </c>
      <c r="B211" s="234"/>
      <c r="C211" s="217">
        <f>C12+C92+C97+C101+C106+C111+C157+C165+C170+C175+C180+C199+C204</f>
        <v>1547482.0999999999</v>
      </c>
      <c r="D211" s="218">
        <f>D12+D92+D97+D101+D106+D111+D157+D165+D170+D175+D180+D199+D204</f>
        <v>1493170.4</v>
      </c>
      <c r="E211" s="27">
        <f t="shared" si="13"/>
        <v>96.4903180463283</v>
      </c>
      <c r="F211" s="30">
        <f t="shared" si="14"/>
        <v>100</v>
      </c>
    </row>
    <row r="212" spans="4:5" ht="14.25">
      <c r="D212" s="19"/>
      <c r="E212" s="19"/>
    </row>
  </sheetData>
  <sheetProtection/>
  <mergeCells count="7">
    <mergeCell ref="E6:E10"/>
    <mergeCell ref="F6:F10"/>
    <mergeCell ref="A211:B211"/>
    <mergeCell ref="A6:A10"/>
    <mergeCell ref="B6:B10"/>
    <mergeCell ref="C6:C10"/>
    <mergeCell ref="D6:D10"/>
  </mergeCells>
  <printOptions/>
  <pageMargins left="0.7086614173228347" right="0.31496062992125984" top="0.7480314960629921" bottom="0.35433070866141736" header="0.31496062992125984" footer="0.31496062992125984"/>
  <pageSetup fitToHeight="16"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F250"/>
  <sheetViews>
    <sheetView zoomScalePageLayoutView="0" workbookViewId="0" topLeftCell="A1">
      <selection activeCell="E3" sqref="E3"/>
    </sheetView>
  </sheetViews>
  <sheetFormatPr defaultColWidth="17.8515625" defaultRowHeight="15"/>
  <cols>
    <col min="1" max="1" width="26.28125" style="32" customWidth="1"/>
    <col min="2" max="2" width="42.140625" style="33" customWidth="1"/>
    <col min="3" max="3" width="13.00390625" style="33" customWidth="1"/>
    <col min="4" max="4" width="12.28125" style="32" customWidth="1"/>
    <col min="5" max="6" width="9.140625" style="32" customWidth="1"/>
    <col min="7" max="16384" width="17.8515625" style="32" customWidth="1"/>
  </cols>
  <sheetData>
    <row r="1" spans="4:6" ht="14.25">
      <c r="D1" s="34"/>
      <c r="F1" s="34" t="s">
        <v>366</v>
      </c>
    </row>
    <row r="2" spans="4:6" ht="14.25">
      <c r="D2" s="35"/>
      <c r="F2" s="35" t="s">
        <v>266</v>
      </c>
    </row>
    <row r="3" spans="4:6" ht="14.25">
      <c r="D3" s="36"/>
      <c r="F3" s="36" t="s">
        <v>174</v>
      </c>
    </row>
    <row r="5" spans="1:5" ht="35.25" customHeight="1">
      <c r="A5" s="246" t="s">
        <v>795</v>
      </c>
      <c r="B5" s="246"/>
      <c r="C5" s="246"/>
      <c r="D5" s="246"/>
      <c r="E5" s="246"/>
    </row>
    <row r="6" spans="1:3" ht="16.5">
      <c r="A6" s="37"/>
      <c r="B6" s="38"/>
      <c r="C6" s="38"/>
    </row>
    <row r="7" spans="1:3" ht="20.25" hidden="1">
      <c r="A7" s="37"/>
      <c r="B7" s="39"/>
      <c r="C7" s="39"/>
    </row>
    <row r="8" spans="1:6" s="43" customFormat="1" ht="25.5">
      <c r="A8" s="40" t="s">
        <v>175</v>
      </c>
      <c r="B8" s="40" t="s">
        <v>176</v>
      </c>
      <c r="C8" s="40" t="s">
        <v>177</v>
      </c>
      <c r="D8" s="41" t="s">
        <v>178</v>
      </c>
      <c r="E8" s="42" t="s">
        <v>168</v>
      </c>
      <c r="F8" s="42" t="s">
        <v>169</v>
      </c>
    </row>
    <row r="9" spans="1:6" ht="14.25">
      <c r="A9" s="44">
        <v>1</v>
      </c>
      <c r="B9" s="44">
        <v>2</v>
      </c>
      <c r="C9" s="44"/>
      <c r="D9" s="45"/>
      <c r="E9" s="45"/>
      <c r="F9" s="45"/>
    </row>
    <row r="10" spans="1:6" ht="14.25">
      <c r="A10" s="46" t="s">
        <v>179</v>
      </c>
      <c r="B10" s="47" t="s">
        <v>180</v>
      </c>
      <c r="C10" s="48">
        <f>C11+C16+C21+C29+C32+C36+C40+C42+C46+C48+C58+C63+C61</f>
        <v>358897</v>
      </c>
      <c r="D10" s="48">
        <f>D11+D16+D21+D29+D32+D36+D40+D42+D46+D48+D58+D63+D61</f>
        <v>322567</v>
      </c>
      <c r="E10" s="28">
        <f>D10/C10*100</f>
        <v>89.87731856215014</v>
      </c>
      <c r="F10" s="28">
        <f aca="true" t="shared" si="0" ref="F10:F41">D10/$D$148*100</f>
        <v>21.602831559701844</v>
      </c>
    </row>
    <row r="11" spans="1:6" ht="14.25">
      <c r="A11" s="49" t="s">
        <v>181</v>
      </c>
      <c r="B11" s="50" t="s">
        <v>6</v>
      </c>
      <c r="C11" s="51">
        <f>SUM(C12)</f>
        <v>265015</v>
      </c>
      <c r="D11" s="51">
        <f>SUM(D12)</f>
        <v>224617</v>
      </c>
      <c r="E11" s="28">
        <f aca="true" t="shared" si="1" ref="E11:E74">D11/C11*100</f>
        <v>84.7563345471011</v>
      </c>
      <c r="F11" s="28">
        <f t="shared" si="0"/>
        <v>15.042962288285997</v>
      </c>
    </row>
    <row r="12" spans="1:6" s="53" customFormat="1" ht="14.25">
      <c r="A12" s="52" t="s">
        <v>182</v>
      </c>
      <c r="B12" s="50" t="s">
        <v>308</v>
      </c>
      <c r="C12" s="51">
        <f>SUM(C13:C15)</f>
        <v>265015</v>
      </c>
      <c r="D12" s="51">
        <f>SUM(D13:D15)</f>
        <v>224617</v>
      </c>
      <c r="E12" s="28">
        <f t="shared" si="1"/>
        <v>84.7563345471011</v>
      </c>
      <c r="F12" s="28">
        <f t="shared" si="0"/>
        <v>15.042962288285997</v>
      </c>
    </row>
    <row r="13" spans="1:6" s="57" customFormat="1" ht="36">
      <c r="A13" s="54" t="s">
        <v>312</v>
      </c>
      <c r="B13" s="55" t="s">
        <v>183</v>
      </c>
      <c r="C13" s="56">
        <v>1184</v>
      </c>
      <c r="D13" s="56">
        <v>1259</v>
      </c>
      <c r="E13" s="28">
        <f t="shared" si="1"/>
        <v>106.33445945945945</v>
      </c>
      <c r="F13" s="28">
        <f t="shared" si="0"/>
        <v>0.0843172579143701</v>
      </c>
    </row>
    <row r="14" spans="1:6" s="57" customFormat="1" ht="36">
      <c r="A14" s="58" t="s">
        <v>313</v>
      </c>
      <c r="B14" s="59" t="s">
        <v>12</v>
      </c>
      <c r="C14" s="56">
        <v>263748</v>
      </c>
      <c r="D14" s="56">
        <v>223306</v>
      </c>
      <c r="E14" s="28">
        <f t="shared" si="1"/>
        <v>84.6664240107982</v>
      </c>
      <c r="F14" s="28">
        <f t="shared" si="0"/>
        <v>14.955162506613446</v>
      </c>
    </row>
    <row r="15" spans="1:6" ht="60">
      <c r="A15" s="60" t="s">
        <v>314</v>
      </c>
      <c r="B15" s="61" t="s">
        <v>184</v>
      </c>
      <c r="C15" s="56">
        <v>83</v>
      </c>
      <c r="D15" s="56">
        <v>52</v>
      </c>
      <c r="E15" s="28">
        <f t="shared" si="1"/>
        <v>62.65060240963856</v>
      </c>
      <c r="F15" s="28">
        <f t="shared" si="0"/>
        <v>0.003482523758178908</v>
      </c>
    </row>
    <row r="16" spans="1:6" ht="14.25">
      <c r="A16" s="62" t="s">
        <v>185</v>
      </c>
      <c r="B16" s="62" t="s">
        <v>22</v>
      </c>
      <c r="C16" s="51">
        <f>SUM(C17+C20)</f>
        <v>21136</v>
      </c>
      <c r="D16" s="51">
        <f>SUM(D17+D20)</f>
        <v>20927</v>
      </c>
      <c r="E16" s="28">
        <f t="shared" si="1"/>
        <v>99.01116578349735</v>
      </c>
      <c r="F16" s="28">
        <f t="shared" si="0"/>
        <v>1.4015148978348078</v>
      </c>
    </row>
    <row r="17" spans="1:6" ht="24">
      <c r="A17" s="63" t="s">
        <v>315</v>
      </c>
      <c r="B17" s="64" t="s">
        <v>186</v>
      </c>
      <c r="C17" s="56">
        <f>SUM(C18:C19)</f>
        <v>10184</v>
      </c>
      <c r="D17" s="56">
        <f>SUM(D18:D19)</f>
        <v>10257</v>
      </c>
      <c r="E17" s="28">
        <f t="shared" si="1"/>
        <v>100.71681068342497</v>
      </c>
      <c r="F17" s="28">
        <f t="shared" si="0"/>
        <v>0.6869278113007896</v>
      </c>
    </row>
    <row r="18" spans="1:6" ht="14.25">
      <c r="A18" s="65" t="s">
        <v>316</v>
      </c>
      <c r="B18" s="66" t="s">
        <v>187</v>
      </c>
      <c r="C18" s="67">
        <v>3379</v>
      </c>
      <c r="D18" s="67">
        <v>3405</v>
      </c>
      <c r="E18" s="28">
        <f t="shared" si="1"/>
        <v>100.76945841965079</v>
      </c>
      <c r="F18" s="28">
        <f t="shared" si="0"/>
        <v>0.22803833454998426</v>
      </c>
    </row>
    <row r="19" spans="1:6" ht="22.5">
      <c r="A19" s="65" t="s">
        <v>317</v>
      </c>
      <c r="B19" s="66" t="s">
        <v>188</v>
      </c>
      <c r="C19" s="67">
        <v>6805</v>
      </c>
      <c r="D19" s="67">
        <v>6852</v>
      </c>
      <c r="E19" s="28">
        <f t="shared" si="1"/>
        <v>100.69066862601028</v>
      </c>
      <c r="F19" s="28">
        <f t="shared" si="0"/>
        <v>0.4588894767508053</v>
      </c>
    </row>
    <row r="20" spans="1:6" ht="24">
      <c r="A20" s="63" t="s">
        <v>318</v>
      </c>
      <c r="B20" s="64" t="s">
        <v>30</v>
      </c>
      <c r="C20" s="56">
        <v>10952</v>
      </c>
      <c r="D20" s="56">
        <v>10670</v>
      </c>
      <c r="E20" s="28">
        <f t="shared" si="1"/>
        <v>97.42512783053323</v>
      </c>
      <c r="F20" s="28">
        <f t="shared" si="0"/>
        <v>0.7145870865340183</v>
      </c>
    </row>
    <row r="21" spans="1:6" ht="14.25">
      <c r="A21" s="68" t="s">
        <v>189</v>
      </c>
      <c r="B21" s="62" t="s">
        <v>32</v>
      </c>
      <c r="C21" s="51">
        <f>C22+C23+C26</f>
        <v>22903</v>
      </c>
      <c r="D21" s="51">
        <f>D22+D23+D26</f>
        <v>22843</v>
      </c>
      <c r="E21" s="28">
        <f t="shared" si="1"/>
        <v>99.73802558616775</v>
      </c>
      <c r="F21" s="28">
        <f t="shared" si="0"/>
        <v>1.5298325040015537</v>
      </c>
    </row>
    <row r="22" spans="1:6" ht="24">
      <c r="A22" s="54" t="s">
        <v>319</v>
      </c>
      <c r="B22" s="64" t="s">
        <v>190</v>
      </c>
      <c r="C22" s="56">
        <v>386</v>
      </c>
      <c r="D22" s="56">
        <v>402</v>
      </c>
      <c r="E22" s="28">
        <f t="shared" si="1"/>
        <v>104.14507772020724</v>
      </c>
      <c r="F22" s="28">
        <f t="shared" si="0"/>
        <v>0.026922587515152325</v>
      </c>
    </row>
    <row r="23" spans="1:6" ht="14.25">
      <c r="A23" s="54" t="s">
        <v>191</v>
      </c>
      <c r="B23" s="64" t="s">
        <v>192</v>
      </c>
      <c r="C23" s="56">
        <f>SUM(C24:C25)</f>
        <v>15698</v>
      </c>
      <c r="D23" s="56">
        <f>SUM(D24:D25)</f>
        <v>15623</v>
      </c>
      <c r="E23" s="28">
        <f t="shared" si="1"/>
        <v>99.52223213148172</v>
      </c>
      <c r="F23" s="28">
        <f t="shared" si="0"/>
        <v>1.046297474500559</v>
      </c>
    </row>
    <row r="24" spans="1:6" ht="14.25">
      <c r="A24" s="69" t="s">
        <v>193</v>
      </c>
      <c r="B24" s="70" t="s">
        <v>194</v>
      </c>
      <c r="C24" s="67">
        <v>9862</v>
      </c>
      <c r="D24" s="67">
        <v>9421</v>
      </c>
      <c r="E24" s="28">
        <f t="shared" si="1"/>
        <v>95.52829040762522</v>
      </c>
      <c r="F24" s="28">
        <f t="shared" si="0"/>
        <v>0.6309395447269902</v>
      </c>
    </row>
    <row r="25" spans="1:6" ht="14.25">
      <c r="A25" s="69" t="s">
        <v>195</v>
      </c>
      <c r="B25" s="70" t="s">
        <v>196</v>
      </c>
      <c r="C25" s="67">
        <v>5836</v>
      </c>
      <c r="D25" s="67">
        <v>6202</v>
      </c>
      <c r="E25" s="28">
        <f t="shared" si="1"/>
        <v>106.27141877998629</v>
      </c>
      <c r="F25" s="28">
        <f t="shared" si="0"/>
        <v>0.41535792977356895</v>
      </c>
    </row>
    <row r="26" spans="1:6" ht="14.25">
      <c r="A26" s="54" t="s">
        <v>320</v>
      </c>
      <c r="B26" s="64" t="s">
        <v>44</v>
      </c>
      <c r="C26" s="56">
        <f>SUM(C27:C28)</f>
        <v>6819</v>
      </c>
      <c r="D26" s="56">
        <f>SUM(D27:D28)</f>
        <v>6818</v>
      </c>
      <c r="E26" s="28">
        <f t="shared" si="1"/>
        <v>99.98533509312216</v>
      </c>
      <c r="F26" s="28">
        <f t="shared" si="0"/>
        <v>0.45661244198584217</v>
      </c>
    </row>
    <row r="27" spans="1:6" ht="33.75">
      <c r="A27" s="69" t="s">
        <v>321</v>
      </c>
      <c r="B27" s="70" t="s">
        <v>197</v>
      </c>
      <c r="C27" s="67">
        <v>193</v>
      </c>
      <c r="D27" s="67">
        <v>164</v>
      </c>
      <c r="E27" s="28">
        <f t="shared" si="1"/>
        <v>84.97409326424871</v>
      </c>
      <c r="F27" s="28">
        <f t="shared" si="0"/>
        <v>0.010983344160410403</v>
      </c>
    </row>
    <row r="28" spans="1:6" ht="33.75">
      <c r="A28" s="69" t="s">
        <v>322</v>
      </c>
      <c r="B28" s="70" t="s">
        <v>198</v>
      </c>
      <c r="C28" s="67">
        <v>6626</v>
      </c>
      <c r="D28" s="67">
        <v>6654</v>
      </c>
      <c r="E28" s="28">
        <f t="shared" si="1"/>
        <v>100.42257772411712</v>
      </c>
      <c r="F28" s="28">
        <f t="shared" si="0"/>
        <v>0.44562909782543175</v>
      </c>
    </row>
    <row r="29" spans="1:6" ht="14.25">
      <c r="A29" s="62" t="s">
        <v>199</v>
      </c>
      <c r="B29" s="62" t="s">
        <v>200</v>
      </c>
      <c r="C29" s="51">
        <f>SUM(C30:C31)</f>
        <v>1662</v>
      </c>
      <c r="D29" s="51">
        <f>SUM(D30:D31)</f>
        <v>1696</v>
      </c>
      <c r="E29" s="28">
        <f t="shared" si="1"/>
        <v>102.04572803850782</v>
      </c>
      <c r="F29" s="28">
        <f t="shared" si="0"/>
        <v>0.11358385180521977</v>
      </c>
    </row>
    <row r="30" spans="1:6" ht="36">
      <c r="A30" s="71" t="s">
        <v>201</v>
      </c>
      <c r="B30" s="72" t="s">
        <v>54</v>
      </c>
      <c r="C30" s="56">
        <v>443</v>
      </c>
      <c r="D30" s="56">
        <v>453</v>
      </c>
      <c r="E30" s="28">
        <f t="shared" si="1"/>
        <v>102.25733634311513</v>
      </c>
      <c r="F30" s="28">
        <f t="shared" si="0"/>
        <v>0.030338139662597026</v>
      </c>
    </row>
    <row r="31" spans="1:6" ht="36">
      <c r="A31" s="54" t="s">
        <v>202</v>
      </c>
      <c r="B31" s="64" t="s">
        <v>808</v>
      </c>
      <c r="C31" s="56">
        <v>1219</v>
      </c>
      <c r="D31" s="56">
        <v>1243</v>
      </c>
      <c r="E31" s="28">
        <f t="shared" si="1"/>
        <v>101.96882690730106</v>
      </c>
      <c r="F31" s="28">
        <f t="shared" si="0"/>
        <v>0.08324571214262275</v>
      </c>
    </row>
    <row r="32" spans="1:6" ht="38.25">
      <c r="A32" s="62" t="s">
        <v>203</v>
      </c>
      <c r="B32" s="73" t="s">
        <v>60</v>
      </c>
      <c r="C32" s="51">
        <f>SUM(C33:C35)</f>
        <v>0</v>
      </c>
      <c r="D32" s="51">
        <f>SUM(D33:D35)</f>
        <v>-6</v>
      </c>
      <c r="E32" s="28"/>
      <c r="F32" s="28">
        <f t="shared" si="0"/>
        <v>-0.0004018296644052586</v>
      </c>
    </row>
    <row r="33" spans="1:6" ht="14.25" hidden="1">
      <c r="A33" s="71" t="s">
        <v>204</v>
      </c>
      <c r="B33" s="64" t="s">
        <v>205</v>
      </c>
      <c r="C33" s="56"/>
      <c r="D33" s="56"/>
      <c r="E33" s="28" t="e">
        <f t="shared" si="1"/>
        <v>#DIV/0!</v>
      </c>
      <c r="F33" s="28">
        <f t="shared" si="0"/>
        <v>0</v>
      </c>
    </row>
    <row r="34" spans="1:6" ht="14.25">
      <c r="A34" s="71" t="s">
        <v>206</v>
      </c>
      <c r="B34" s="64" t="s">
        <v>207</v>
      </c>
      <c r="C34" s="56"/>
      <c r="D34" s="56">
        <v>-7</v>
      </c>
      <c r="E34" s="28"/>
      <c r="F34" s="28">
        <f t="shared" si="0"/>
        <v>-0.00046880127513946836</v>
      </c>
    </row>
    <row r="35" spans="1:6" ht="25.5">
      <c r="A35" s="71" t="s">
        <v>208</v>
      </c>
      <c r="B35" s="74" t="s">
        <v>68</v>
      </c>
      <c r="C35" s="56"/>
      <c r="D35" s="56">
        <v>1</v>
      </c>
      <c r="E35" s="28"/>
      <c r="F35" s="28">
        <f t="shared" si="0"/>
        <v>6.697161073420977E-05</v>
      </c>
    </row>
    <row r="36" spans="1:6" ht="38.25">
      <c r="A36" s="68" t="s">
        <v>209</v>
      </c>
      <c r="B36" s="62" t="s">
        <v>812</v>
      </c>
      <c r="C36" s="51">
        <f>SUM(C37:C39)</f>
        <v>31917</v>
      </c>
      <c r="D36" s="51">
        <f>SUM(D37:D39)</f>
        <v>34203</v>
      </c>
      <c r="E36" s="28">
        <f t="shared" si="1"/>
        <v>107.16232728639909</v>
      </c>
      <c r="F36" s="28">
        <f t="shared" si="0"/>
        <v>2.290630001942177</v>
      </c>
    </row>
    <row r="37" spans="1:6" ht="36">
      <c r="A37" s="54" t="s">
        <v>210</v>
      </c>
      <c r="B37" s="64" t="s">
        <v>816</v>
      </c>
      <c r="C37" s="56">
        <v>40</v>
      </c>
      <c r="D37" s="56">
        <v>40</v>
      </c>
      <c r="E37" s="28">
        <f t="shared" si="1"/>
        <v>100</v>
      </c>
      <c r="F37" s="28">
        <f t="shared" si="0"/>
        <v>0.0026788644293683907</v>
      </c>
    </row>
    <row r="38" spans="1:6" ht="24">
      <c r="A38" s="54" t="s">
        <v>211</v>
      </c>
      <c r="B38" s="64" t="s">
        <v>212</v>
      </c>
      <c r="C38" s="56">
        <v>22983</v>
      </c>
      <c r="D38" s="56">
        <v>23626</v>
      </c>
      <c r="E38" s="28">
        <f t="shared" si="1"/>
        <v>102.79772005395292</v>
      </c>
      <c r="F38" s="28">
        <f t="shared" si="0"/>
        <v>1.5822712752064398</v>
      </c>
    </row>
    <row r="39" spans="1:6" ht="36">
      <c r="A39" s="75" t="s">
        <v>213</v>
      </c>
      <c r="B39" s="72" t="s">
        <v>214</v>
      </c>
      <c r="C39" s="56">
        <v>8894</v>
      </c>
      <c r="D39" s="56">
        <v>10537</v>
      </c>
      <c r="E39" s="28">
        <f t="shared" si="1"/>
        <v>118.47312795142793</v>
      </c>
      <c r="F39" s="28">
        <f t="shared" si="0"/>
        <v>0.7056798623063684</v>
      </c>
    </row>
    <row r="40" spans="1:6" ht="25.5">
      <c r="A40" s="68" t="s">
        <v>215</v>
      </c>
      <c r="B40" s="62" t="s">
        <v>158</v>
      </c>
      <c r="C40" s="51">
        <f>SUM(C41)</f>
        <v>1711</v>
      </c>
      <c r="D40" s="51">
        <f>SUM(D41)</f>
        <v>1726</v>
      </c>
      <c r="E40" s="28">
        <f t="shared" si="1"/>
        <v>100.87668030391583</v>
      </c>
      <c r="F40" s="28">
        <f t="shared" si="0"/>
        <v>0.11559300012724605</v>
      </c>
    </row>
    <row r="41" spans="1:6" ht="14.25">
      <c r="A41" s="54" t="s">
        <v>323</v>
      </c>
      <c r="B41" s="64" t="s">
        <v>160</v>
      </c>
      <c r="C41" s="56">
        <v>1711</v>
      </c>
      <c r="D41" s="56">
        <v>1726</v>
      </c>
      <c r="E41" s="28">
        <f t="shared" si="1"/>
        <v>100.87668030391583</v>
      </c>
      <c r="F41" s="28">
        <f t="shared" si="0"/>
        <v>0.11559300012724605</v>
      </c>
    </row>
    <row r="42" spans="1:6" ht="25.5">
      <c r="A42" s="68" t="s">
        <v>216</v>
      </c>
      <c r="B42" s="62" t="s">
        <v>135</v>
      </c>
      <c r="C42" s="51">
        <f>SUM(C43:C45)</f>
        <v>3920</v>
      </c>
      <c r="D42" s="51">
        <f>SUM(D43:D45)</f>
        <v>5075</v>
      </c>
      <c r="E42" s="28">
        <f t="shared" si="1"/>
        <v>129.46428571428572</v>
      </c>
      <c r="F42" s="28">
        <f aca="true" t="shared" si="2" ref="F42:F64">D42/$D$148*100</f>
        <v>0.33988092447611457</v>
      </c>
    </row>
    <row r="43" spans="1:6" s="76" customFormat="1" ht="14.25">
      <c r="A43" s="75" t="s">
        <v>217</v>
      </c>
      <c r="B43" s="72" t="s">
        <v>137</v>
      </c>
      <c r="C43" s="56">
        <v>935</v>
      </c>
      <c r="D43" s="56">
        <v>935</v>
      </c>
      <c r="E43" s="28">
        <f t="shared" si="1"/>
        <v>100</v>
      </c>
      <c r="F43" s="28">
        <f t="shared" si="2"/>
        <v>0.06261845603648612</v>
      </c>
    </row>
    <row r="44" spans="1:6" ht="24">
      <c r="A44" s="75" t="s">
        <v>218</v>
      </c>
      <c r="B44" s="72" t="s">
        <v>219</v>
      </c>
      <c r="C44" s="56">
        <v>2406</v>
      </c>
      <c r="D44" s="56">
        <v>3433</v>
      </c>
      <c r="E44" s="28">
        <f t="shared" si="1"/>
        <v>142.68495428096426</v>
      </c>
      <c r="F44" s="28">
        <f t="shared" si="2"/>
        <v>0.22991353965054212</v>
      </c>
    </row>
    <row r="45" spans="1:6" ht="36">
      <c r="A45" s="75" t="s">
        <v>220</v>
      </c>
      <c r="B45" s="72" t="s">
        <v>221</v>
      </c>
      <c r="C45" s="56">
        <v>579</v>
      </c>
      <c r="D45" s="56">
        <v>707</v>
      </c>
      <c r="E45" s="28">
        <f t="shared" si="1"/>
        <v>122.10708117443869</v>
      </c>
      <c r="F45" s="28">
        <f t="shared" si="2"/>
        <v>0.04734892878908631</v>
      </c>
    </row>
    <row r="46" spans="1:6" ht="14.25">
      <c r="A46" s="68" t="s">
        <v>222</v>
      </c>
      <c r="B46" s="62" t="s">
        <v>818</v>
      </c>
      <c r="C46" s="51">
        <f>SUM(C47)</f>
        <v>3</v>
      </c>
      <c r="D46" s="51">
        <f>SUM(D47)</f>
        <v>3</v>
      </c>
      <c r="E46" s="28">
        <f t="shared" si="1"/>
        <v>100</v>
      </c>
      <c r="F46" s="28">
        <f t="shared" si="2"/>
        <v>0.0002009148322026293</v>
      </c>
    </row>
    <row r="47" spans="1:6" ht="36">
      <c r="A47" s="54" t="s">
        <v>223</v>
      </c>
      <c r="B47" s="72" t="s">
        <v>820</v>
      </c>
      <c r="C47" s="56">
        <v>3</v>
      </c>
      <c r="D47" s="56">
        <v>3</v>
      </c>
      <c r="E47" s="28">
        <f t="shared" si="1"/>
        <v>100</v>
      </c>
      <c r="F47" s="28">
        <f t="shared" si="2"/>
        <v>0.0002009148322026293</v>
      </c>
    </row>
    <row r="48" spans="1:6" ht="14.25">
      <c r="A48" s="68" t="s">
        <v>224</v>
      </c>
      <c r="B48" s="62" t="s">
        <v>824</v>
      </c>
      <c r="C48" s="51">
        <f>SUM(C49:C57)</f>
        <v>4521</v>
      </c>
      <c r="D48" s="51">
        <f>SUM(D49:D57)</f>
        <v>4854</v>
      </c>
      <c r="E48" s="28">
        <f t="shared" si="1"/>
        <v>107.36562707365627</v>
      </c>
      <c r="F48" s="28">
        <f t="shared" si="2"/>
        <v>0.3250801985038542</v>
      </c>
    </row>
    <row r="49" spans="1:6" ht="48">
      <c r="A49" s="54" t="s">
        <v>225</v>
      </c>
      <c r="B49" s="72" t="s">
        <v>226</v>
      </c>
      <c r="C49" s="56">
        <v>61</v>
      </c>
      <c r="D49" s="56">
        <v>72</v>
      </c>
      <c r="E49" s="28">
        <f t="shared" si="1"/>
        <v>118.0327868852459</v>
      </c>
      <c r="F49" s="28">
        <f t="shared" si="2"/>
        <v>0.004821955972863104</v>
      </c>
    </row>
    <row r="50" spans="1:6" ht="24">
      <c r="A50" s="75" t="s">
        <v>227</v>
      </c>
      <c r="B50" s="72" t="s">
        <v>79</v>
      </c>
      <c r="C50" s="56">
        <v>65</v>
      </c>
      <c r="D50" s="56">
        <v>72</v>
      </c>
      <c r="E50" s="28">
        <f t="shared" si="1"/>
        <v>110.76923076923077</v>
      </c>
      <c r="F50" s="28">
        <f t="shared" si="2"/>
        <v>0.004821955972863104</v>
      </c>
    </row>
    <row r="51" spans="1:6" ht="24">
      <c r="A51" s="54" t="s">
        <v>228</v>
      </c>
      <c r="B51" s="72" t="s">
        <v>826</v>
      </c>
      <c r="C51" s="56">
        <v>1517</v>
      </c>
      <c r="D51" s="56">
        <v>1670</v>
      </c>
      <c r="E51" s="28">
        <f t="shared" si="1"/>
        <v>110.08569545154911</v>
      </c>
      <c r="F51" s="28">
        <f t="shared" si="2"/>
        <v>0.11184258992613032</v>
      </c>
    </row>
    <row r="52" spans="1:6" ht="60">
      <c r="A52" s="54" t="s">
        <v>229</v>
      </c>
      <c r="B52" s="72" t="s">
        <v>230</v>
      </c>
      <c r="C52" s="56">
        <v>110</v>
      </c>
      <c r="D52" s="56">
        <v>116</v>
      </c>
      <c r="E52" s="28">
        <f t="shared" si="1"/>
        <v>105.45454545454544</v>
      </c>
      <c r="F52" s="28">
        <f t="shared" si="2"/>
        <v>0.007768706845168333</v>
      </c>
    </row>
    <row r="53" spans="1:6" ht="24">
      <c r="A53" s="54" t="s">
        <v>231</v>
      </c>
      <c r="B53" s="72" t="s">
        <v>96</v>
      </c>
      <c r="C53" s="56">
        <v>1870</v>
      </c>
      <c r="D53" s="56">
        <v>1998</v>
      </c>
      <c r="E53" s="28">
        <f t="shared" si="1"/>
        <v>106.84491978609626</v>
      </c>
      <c r="F53" s="28">
        <f t="shared" si="2"/>
        <v>0.13380927824695113</v>
      </c>
    </row>
    <row r="54" spans="1:6" ht="60">
      <c r="A54" s="54" t="s">
        <v>232</v>
      </c>
      <c r="B54" s="72" t="s">
        <v>233</v>
      </c>
      <c r="C54" s="56">
        <v>126</v>
      </c>
      <c r="D54" s="56">
        <v>126</v>
      </c>
      <c r="E54" s="28">
        <f t="shared" si="1"/>
        <v>100</v>
      </c>
      <c r="F54" s="28">
        <f t="shared" si="2"/>
        <v>0.008438422952510431</v>
      </c>
    </row>
    <row r="55" spans="1:6" ht="24">
      <c r="A55" s="54" t="s">
        <v>234</v>
      </c>
      <c r="B55" s="72" t="s">
        <v>114</v>
      </c>
      <c r="C55" s="56">
        <v>428</v>
      </c>
      <c r="D55" s="56">
        <v>438</v>
      </c>
      <c r="E55" s="28">
        <f t="shared" si="1"/>
        <v>102.33644859813084</v>
      </c>
      <c r="F55" s="28">
        <f t="shared" si="2"/>
        <v>0.02933356550158388</v>
      </c>
    </row>
    <row r="56" spans="1:6" ht="48">
      <c r="A56" s="54" t="s">
        <v>235</v>
      </c>
      <c r="B56" s="72" t="s">
        <v>972</v>
      </c>
      <c r="C56" s="56">
        <v>344</v>
      </c>
      <c r="D56" s="56">
        <v>362</v>
      </c>
      <c r="E56" s="28">
        <f t="shared" si="1"/>
        <v>105.23255813953489</v>
      </c>
      <c r="F56" s="28">
        <f t="shared" si="2"/>
        <v>0.024243723085783934</v>
      </c>
    </row>
    <row r="57" spans="1:6" ht="24" hidden="1">
      <c r="A57" s="54" t="s">
        <v>236</v>
      </c>
      <c r="B57" s="72" t="s">
        <v>237</v>
      </c>
      <c r="C57" s="56"/>
      <c r="D57" s="56"/>
      <c r="E57" s="28" t="e">
        <f t="shared" si="1"/>
        <v>#DIV/0!</v>
      </c>
      <c r="F57" s="28">
        <f t="shared" si="2"/>
        <v>0</v>
      </c>
    </row>
    <row r="58" spans="1:6" ht="14.25">
      <c r="A58" s="68" t="s">
        <v>238</v>
      </c>
      <c r="B58" s="62" t="s">
        <v>830</v>
      </c>
      <c r="C58" s="51">
        <f>SUM(C59:C60)</f>
        <v>6109</v>
      </c>
      <c r="D58" s="51">
        <f>SUM(D59:D60)</f>
        <v>6633</v>
      </c>
      <c r="E58" s="28">
        <f t="shared" si="1"/>
        <v>108.5775085938779</v>
      </c>
      <c r="F58" s="28">
        <f t="shared" si="2"/>
        <v>0.44422269400001335</v>
      </c>
    </row>
    <row r="59" spans="1:6" ht="25.5" hidden="1">
      <c r="A59" s="75" t="s">
        <v>239</v>
      </c>
      <c r="B59" s="71" t="s">
        <v>240</v>
      </c>
      <c r="C59" s="56">
        <v>0</v>
      </c>
      <c r="D59" s="56"/>
      <c r="E59" s="28" t="e">
        <f t="shared" si="1"/>
        <v>#DIV/0!</v>
      </c>
      <c r="F59" s="28">
        <f t="shared" si="2"/>
        <v>0</v>
      </c>
    </row>
    <row r="60" spans="1:6" ht="25.5">
      <c r="A60" s="75" t="s">
        <v>241</v>
      </c>
      <c r="B60" s="71" t="s">
        <v>834</v>
      </c>
      <c r="C60" s="56">
        <v>6109</v>
      </c>
      <c r="D60" s="56">
        <v>6633</v>
      </c>
      <c r="E60" s="28">
        <f t="shared" si="1"/>
        <v>108.5775085938779</v>
      </c>
      <c r="F60" s="28">
        <f t="shared" si="2"/>
        <v>0.44422269400001335</v>
      </c>
    </row>
    <row r="61" spans="1:6" ht="38.25">
      <c r="A61" s="68" t="s">
        <v>309</v>
      </c>
      <c r="B61" s="62" t="s">
        <v>311</v>
      </c>
      <c r="C61" s="51">
        <f>SUM(C62)</f>
        <v>0</v>
      </c>
      <c r="D61" s="51">
        <f>SUM(D62)</f>
        <v>2292</v>
      </c>
      <c r="E61" s="28"/>
      <c r="F61" s="28">
        <f t="shared" si="2"/>
        <v>0.1534989318028088</v>
      </c>
    </row>
    <row r="62" spans="1:6" ht="24">
      <c r="A62" s="75" t="s">
        <v>310</v>
      </c>
      <c r="B62" s="72" t="s">
        <v>838</v>
      </c>
      <c r="C62" s="56"/>
      <c r="D62" s="56">
        <v>2292</v>
      </c>
      <c r="E62" s="28"/>
      <c r="F62" s="28">
        <f t="shared" si="2"/>
        <v>0.1534989318028088</v>
      </c>
    </row>
    <row r="63" spans="1:6" ht="25.5">
      <c r="A63" s="68" t="s">
        <v>242</v>
      </c>
      <c r="B63" s="62" t="s">
        <v>243</v>
      </c>
      <c r="C63" s="51">
        <f>SUM(C64)</f>
        <v>0</v>
      </c>
      <c r="D63" s="51">
        <f>SUM(D64)</f>
        <v>-2296</v>
      </c>
      <c r="E63" s="28"/>
      <c r="F63" s="28">
        <f t="shared" si="2"/>
        <v>-0.15376681824574565</v>
      </c>
    </row>
    <row r="64" spans="1:6" ht="24">
      <c r="A64" s="75" t="s">
        <v>244</v>
      </c>
      <c r="B64" s="72" t="s">
        <v>844</v>
      </c>
      <c r="C64" s="56"/>
      <c r="D64" s="56">
        <v>-2296</v>
      </c>
      <c r="E64" s="28"/>
      <c r="F64" s="28">
        <f t="shared" si="2"/>
        <v>-0.15376681824574565</v>
      </c>
    </row>
    <row r="65" spans="1:6" ht="14.25">
      <c r="A65" s="77"/>
      <c r="B65" s="78"/>
      <c r="C65" s="79"/>
      <c r="D65" s="79"/>
      <c r="E65" s="80"/>
      <c r="F65" s="80"/>
    </row>
    <row r="66" spans="1:6" ht="14.25">
      <c r="A66" s="81" t="s">
        <v>245</v>
      </c>
      <c r="B66" s="82" t="s">
        <v>246</v>
      </c>
      <c r="C66" s="83">
        <f>C67+C72+C116+C126+C143</f>
        <v>1128777.0999999999</v>
      </c>
      <c r="D66" s="84">
        <f>D67+D72+D116+D126+D143</f>
        <v>1113129</v>
      </c>
      <c r="E66" s="28">
        <f t="shared" si="1"/>
        <v>98.61371213147397</v>
      </c>
      <c r="F66" s="28">
        <f aca="true" t="shared" si="3" ref="F66:F72">D66/$D$148*100</f>
        <v>74.54804208496019</v>
      </c>
    </row>
    <row r="67" spans="1:6" ht="14.25">
      <c r="A67" s="54"/>
      <c r="B67" s="62" t="s">
        <v>247</v>
      </c>
      <c r="C67" s="51">
        <f>SUM(C68+C71)</f>
        <v>449200</v>
      </c>
      <c r="D67" s="51">
        <f>SUM(D68+D71)</f>
        <v>449200</v>
      </c>
      <c r="E67" s="28">
        <f t="shared" si="1"/>
        <v>100</v>
      </c>
      <c r="F67" s="28">
        <f t="shared" si="3"/>
        <v>30.08364754180703</v>
      </c>
    </row>
    <row r="68" spans="1:6" ht="24">
      <c r="A68" s="54" t="s">
        <v>248</v>
      </c>
      <c r="B68" s="72" t="s">
        <v>249</v>
      </c>
      <c r="C68" s="56">
        <f>SUM(C69:C70)</f>
        <v>305639</v>
      </c>
      <c r="D68" s="56">
        <f>SUM(D69:D70)</f>
        <v>305639</v>
      </c>
      <c r="E68" s="28">
        <f t="shared" si="1"/>
        <v>100</v>
      </c>
      <c r="F68" s="28">
        <f t="shared" si="3"/>
        <v>20.46913613319314</v>
      </c>
    </row>
    <row r="69" spans="1:6" ht="24">
      <c r="A69" s="69" t="s">
        <v>324</v>
      </c>
      <c r="B69" s="85" t="s">
        <v>250</v>
      </c>
      <c r="C69" s="67">
        <v>265361</v>
      </c>
      <c r="D69" s="67">
        <v>265361</v>
      </c>
      <c r="E69" s="28">
        <f t="shared" si="1"/>
        <v>100</v>
      </c>
      <c r="F69" s="28">
        <f t="shared" si="3"/>
        <v>17.771653596040636</v>
      </c>
    </row>
    <row r="70" spans="1:6" ht="24">
      <c r="A70" s="69" t="s">
        <v>325</v>
      </c>
      <c r="B70" s="85" t="s">
        <v>251</v>
      </c>
      <c r="C70" s="67">
        <v>40278</v>
      </c>
      <c r="D70" s="67">
        <v>40278</v>
      </c>
      <c r="E70" s="28">
        <f t="shared" si="1"/>
        <v>100</v>
      </c>
      <c r="F70" s="28">
        <f t="shared" si="3"/>
        <v>2.697482537152501</v>
      </c>
    </row>
    <row r="71" spans="1:6" ht="24">
      <c r="A71" s="75" t="s">
        <v>252</v>
      </c>
      <c r="B71" s="72" t="s">
        <v>253</v>
      </c>
      <c r="C71" s="56">
        <v>143561</v>
      </c>
      <c r="D71" s="56">
        <v>143561</v>
      </c>
      <c r="E71" s="28">
        <f t="shared" si="1"/>
        <v>100</v>
      </c>
      <c r="F71" s="28">
        <f t="shared" si="3"/>
        <v>9.61451140861389</v>
      </c>
    </row>
    <row r="72" spans="1:6" ht="25.5">
      <c r="A72" s="243"/>
      <c r="B72" s="86" t="s">
        <v>254</v>
      </c>
      <c r="C72" s="51">
        <f>C76+C95+C101</f>
        <v>199864.7</v>
      </c>
      <c r="D72" s="51">
        <f>D76+D95+D101</f>
        <v>186114.2</v>
      </c>
      <c r="E72" s="28">
        <f t="shared" si="1"/>
        <v>93.12009574477133</v>
      </c>
      <c r="F72" s="28">
        <f t="shared" si="3"/>
        <v>12.464367754508865</v>
      </c>
    </row>
    <row r="73" spans="1:6" ht="14.25">
      <c r="A73" s="244"/>
      <c r="B73" s="86" t="s">
        <v>255</v>
      </c>
      <c r="C73" s="51"/>
      <c r="D73" s="51"/>
      <c r="E73" s="28"/>
      <c r="F73" s="28"/>
    </row>
    <row r="74" spans="1:6" ht="14.25">
      <c r="A74" s="244"/>
      <c r="B74" s="87" t="s">
        <v>256</v>
      </c>
      <c r="C74" s="88">
        <f>C77+C96+C102</f>
        <v>187319.9</v>
      </c>
      <c r="D74" s="88">
        <f>D77+D96+D102</f>
        <v>174536.2</v>
      </c>
      <c r="E74" s="28">
        <f t="shared" si="1"/>
        <v>93.17547147953849</v>
      </c>
      <c r="F74" s="28">
        <f>D74/$D$148*100</f>
        <v>11.688970445428183</v>
      </c>
    </row>
    <row r="75" spans="1:6" ht="14.25">
      <c r="A75" s="245"/>
      <c r="B75" s="87" t="s">
        <v>257</v>
      </c>
      <c r="C75" s="88">
        <f>C90+C109</f>
        <v>12544.800000000001</v>
      </c>
      <c r="D75" s="88">
        <f>D90+D109</f>
        <v>11578</v>
      </c>
      <c r="E75" s="28">
        <f aca="true" t="shared" si="4" ref="E75:E138">D75/C75*100</f>
        <v>92.29322109559338</v>
      </c>
      <c r="F75" s="28">
        <f>D75/$D$148*100</f>
        <v>0.7753973090806807</v>
      </c>
    </row>
    <row r="76" spans="1:6" ht="51">
      <c r="A76" s="89"/>
      <c r="B76" s="86" t="s">
        <v>258</v>
      </c>
      <c r="C76" s="51">
        <f>C77+C90</f>
        <v>176626.5</v>
      </c>
      <c r="D76" s="51">
        <f>D77+D90</f>
        <v>164741.2</v>
      </c>
      <c r="E76" s="28">
        <f t="shared" si="4"/>
        <v>93.27094178959557</v>
      </c>
      <c r="F76" s="28">
        <f>D76/$D$148*100</f>
        <v>11.0329835182866</v>
      </c>
    </row>
    <row r="77" spans="1:6" s="92" customFormat="1" ht="14.25">
      <c r="A77" s="90"/>
      <c r="B77" s="87" t="s">
        <v>256</v>
      </c>
      <c r="C77" s="91">
        <f>SUM(C79:C89)</f>
        <v>172999.9</v>
      </c>
      <c r="D77" s="91">
        <f>SUM(D79:D89)</f>
        <v>161357.2</v>
      </c>
      <c r="E77" s="28">
        <f t="shared" si="4"/>
        <v>93.2701117168276</v>
      </c>
      <c r="F77" s="28">
        <f>D77/$D$148*100</f>
        <v>10.806351587562034</v>
      </c>
    </row>
    <row r="78" spans="1:6" ht="14.25">
      <c r="A78" s="90"/>
      <c r="B78" s="93" t="s">
        <v>255</v>
      </c>
      <c r="C78" s="56"/>
      <c r="D78" s="56"/>
      <c r="E78" s="28"/>
      <c r="F78" s="28"/>
    </row>
    <row r="79" spans="1:6" ht="48">
      <c r="A79" s="75" t="s">
        <v>326</v>
      </c>
      <c r="B79" s="72" t="s">
        <v>259</v>
      </c>
      <c r="C79" s="56">
        <v>1559</v>
      </c>
      <c r="D79" s="56">
        <v>1272</v>
      </c>
      <c r="E79" s="28">
        <f t="shared" si="4"/>
        <v>81.59076330981398</v>
      </c>
      <c r="F79" s="28">
        <f aca="true" t="shared" si="5" ref="F79:F90">D79/$D$148*100</f>
        <v>0.08518788885391482</v>
      </c>
    </row>
    <row r="80" spans="1:6" ht="36">
      <c r="A80" s="75" t="s">
        <v>327</v>
      </c>
      <c r="B80" s="72" t="s">
        <v>260</v>
      </c>
      <c r="C80" s="56">
        <v>434</v>
      </c>
      <c r="D80" s="56">
        <v>434</v>
      </c>
      <c r="E80" s="28">
        <f t="shared" si="4"/>
        <v>100</v>
      </c>
      <c r="F80" s="28">
        <f t="shared" si="5"/>
        <v>0.02906567905864704</v>
      </c>
    </row>
    <row r="81" spans="1:6" ht="48">
      <c r="A81" s="75" t="s">
        <v>328</v>
      </c>
      <c r="B81" s="72" t="s">
        <v>261</v>
      </c>
      <c r="C81" s="56">
        <v>13506</v>
      </c>
      <c r="D81" s="56">
        <v>13382</v>
      </c>
      <c r="E81" s="28">
        <f t="shared" si="4"/>
        <v>99.081889530579</v>
      </c>
      <c r="F81" s="28">
        <f t="shared" si="5"/>
        <v>0.8962140948451951</v>
      </c>
    </row>
    <row r="82" spans="1:6" ht="48">
      <c r="A82" s="75" t="s">
        <v>329</v>
      </c>
      <c r="B82" s="72" t="s">
        <v>262</v>
      </c>
      <c r="C82" s="56">
        <v>14457</v>
      </c>
      <c r="D82" s="56">
        <v>12169</v>
      </c>
      <c r="E82" s="28">
        <f t="shared" si="4"/>
        <v>84.17375665767449</v>
      </c>
      <c r="F82" s="28">
        <f t="shared" si="5"/>
        <v>0.8149775310245987</v>
      </c>
    </row>
    <row r="83" spans="1:6" ht="60">
      <c r="A83" s="75" t="s">
        <v>330</v>
      </c>
      <c r="B83" s="72" t="s">
        <v>263</v>
      </c>
      <c r="C83" s="56">
        <v>5100</v>
      </c>
      <c r="D83" s="56">
        <v>4647</v>
      </c>
      <c r="E83" s="28">
        <f t="shared" si="4"/>
        <v>91.11764705882352</v>
      </c>
      <c r="F83" s="28">
        <f t="shared" si="5"/>
        <v>0.3112170750818728</v>
      </c>
    </row>
    <row r="84" spans="1:6" ht="36">
      <c r="A84" s="94" t="s">
        <v>331</v>
      </c>
      <c r="B84" s="72" t="s">
        <v>264</v>
      </c>
      <c r="C84" s="56">
        <v>3857</v>
      </c>
      <c r="D84" s="56">
        <v>3306</v>
      </c>
      <c r="E84" s="28">
        <f t="shared" si="4"/>
        <v>85.71428571428571</v>
      </c>
      <c r="F84" s="28">
        <f t="shared" si="5"/>
        <v>0.2214081450872975</v>
      </c>
    </row>
    <row r="85" spans="1:6" ht="36">
      <c r="A85" s="94" t="s">
        <v>332</v>
      </c>
      <c r="B85" s="72" t="s">
        <v>265</v>
      </c>
      <c r="C85" s="56">
        <v>64</v>
      </c>
      <c r="D85" s="56">
        <v>64</v>
      </c>
      <c r="E85" s="28">
        <f t="shared" si="4"/>
        <v>100</v>
      </c>
      <c r="F85" s="28">
        <f t="shared" si="5"/>
        <v>0.004286183086989425</v>
      </c>
    </row>
    <row r="86" spans="1:6" ht="24">
      <c r="A86" s="75" t="s">
        <v>333</v>
      </c>
      <c r="B86" s="72" t="s">
        <v>267</v>
      </c>
      <c r="C86" s="56">
        <v>1834</v>
      </c>
      <c r="D86" s="56">
        <v>1605</v>
      </c>
      <c r="E86" s="28">
        <f t="shared" si="4"/>
        <v>87.51363140676118</v>
      </c>
      <c r="F86" s="28">
        <f t="shared" si="5"/>
        <v>0.10748943522840668</v>
      </c>
    </row>
    <row r="87" spans="1:6" ht="36">
      <c r="A87" s="75" t="s">
        <v>334</v>
      </c>
      <c r="B87" s="72" t="s">
        <v>268</v>
      </c>
      <c r="C87" s="56">
        <v>129831</v>
      </c>
      <c r="D87" s="56">
        <v>122330</v>
      </c>
      <c r="E87" s="28">
        <f t="shared" si="4"/>
        <v>94.22248923600681</v>
      </c>
      <c r="F87" s="28">
        <f t="shared" si="5"/>
        <v>8.192637141115881</v>
      </c>
    </row>
    <row r="88" spans="1:6" ht="14.25">
      <c r="A88" s="75" t="s">
        <v>335</v>
      </c>
      <c r="B88" s="72" t="s">
        <v>269</v>
      </c>
      <c r="C88" s="56">
        <v>158</v>
      </c>
      <c r="D88" s="56">
        <v>158</v>
      </c>
      <c r="E88" s="28">
        <f t="shared" si="4"/>
        <v>100</v>
      </c>
      <c r="F88" s="28">
        <f>D88/$D$148*100</f>
        <v>0.010581514496005143</v>
      </c>
    </row>
    <row r="89" spans="1:6" ht="60">
      <c r="A89" s="94" t="s">
        <v>336</v>
      </c>
      <c r="B89" s="72" t="s">
        <v>270</v>
      </c>
      <c r="C89" s="95">
        <v>2199.9</v>
      </c>
      <c r="D89" s="56">
        <v>1990.2</v>
      </c>
      <c r="E89" s="28">
        <f t="shared" si="4"/>
        <v>90.46774853402427</v>
      </c>
      <c r="F89" s="28">
        <f t="shared" si="5"/>
        <v>0.1332868996832243</v>
      </c>
    </row>
    <row r="90" spans="1:6" s="92" customFormat="1" ht="14.25">
      <c r="A90" s="96"/>
      <c r="B90" s="87" t="s">
        <v>257</v>
      </c>
      <c r="C90" s="97">
        <f>SUM(C92:C94)</f>
        <v>3626.6</v>
      </c>
      <c r="D90" s="91">
        <f>SUM(D92:D94)</f>
        <v>3384</v>
      </c>
      <c r="E90" s="28">
        <f t="shared" si="4"/>
        <v>93.31053879666906</v>
      </c>
      <c r="F90" s="28">
        <f t="shared" si="5"/>
        <v>0.2266319307245659</v>
      </c>
    </row>
    <row r="91" spans="1:6" ht="14.25">
      <c r="A91" s="75"/>
      <c r="B91" s="93" t="s">
        <v>255</v>
      </c>
      <c r="C91" s="56"/>
      <c r="D91" s="56"/>
      <c r="E91" s="28"/>
      <c r="F91" s="28"/>
    </row>
    <row r="92" spans="1:6" ht="36">
      <c r="A92" s="94" t="s">
        <v>337</v>
      </c>
      <c r="B92" s="72" t="s">
        <v>271</v>
      </c>
      <c r="C92" s="95">
        <v>2136.2</v>
      </c>
      <c r="D92" s="56">
        <v>1894</v>
      </c>
      <c r="E92" s="28">
        <f t="shared" si="4"/>
        <v>88.66211028929877</v>
      </c>
      <c r="F92" s="28">
        <f aca="true" t="shared" si="6" ref="F92:F99">D92/$D$148*100</f>
        <v>0.12684423073059328</v>
      </c>
    </row>
    <row r="93" spans="1:6" ht="36">
      <c r="A93" s="94" t="s">
        <v>338</v>
      </c>
      <c r="B93" s="72" t="s">
        <v>272</v>
      </c>
      <c r="C93" s="56">
        <v>104</v>
      </c>
      <c r="D93" s="56">
        <v>104</v>
      </c>
      <c r="E93" s="28">
        <f t="shared" si="4"/>
        <v>100</v>
      </c>
      <c r="F93" s="28">
        <f t="shared" si="6"/>
        <v>0.006965047516357816</v>
      </c>
    </row>
    <row r="94" spans="1:6" ht="60">
      <c r="A94" s="94" t="s">
        <v>339</v>
      </c>
      <c r="B94" s="72" t="s">
        <v>270</v>
      </c>
      <c r="C94" s="95">
        <v>1386.4</v>
      </c>
      <c r="D94" s="56">
        <v>1386</v>
      </c>
      <c r="E94" s="28">
        <f t="shared" si="4"/>
        <v>99.97114829774955</v>
      </c>
      <c r="F94" s="28">
        <f>D94/$D$148*100</f>
        <v>0.09282265247761474</v>
      </c>
    </row>
    <row r="95" spans="1:6" ht="51">
      <c r="A95" s="94"/>
      <c r="B95" s="86" t="s">
        <v>273</v>
      </c>
      <c r="C95" s="51">
        <f>C96</f>
        <v>4508</v>
      </c>
      <c r="D95" s="51">
        <f>D96</f>
        <v>4508</v>
      </c>
      <c r="E95" s="28">
        <f t="shared" si="4"/>
        <v>100</v>
      </c>
      <c r="F95" s="28">
        <f t="shared" si="6"/>
        <v>0.30190802118981763</v>
      </c>
    </row>
    <row r="96" spans="1:6" ht="14.25">
      <c r="A96" s="94"/>
      <c r="B96" s="87" t="s">
        <v>256</v>
      </c>
      <c r="C96" s="88">
        <f>SUM(C98:C99)</f>
        <v>4508</v>
      </c>
      <c r="D96" s="88">
        <f>SUM(D98:D99)</f>
        <v>4508</v>
      </c>
      <c r="E96" s="28">
        <f t="shared" si="4"/>
        <v>100</v>
      </c>
      <c r="F96" s="28">
        <f t="shared" si="6"/>
        <v>0.30190802118981763</v>
      </c>
    </row>
    <row r="97" spans="1:6" ht="14.25">
      <c r="A97" s="94"/>
      <c r="B97" s="93" t="s">
        <v>255</v>
      </c>
      <c r="C97" s="56"/>
      <c r="D97" s="56"/>
      <c r="E97" s="28"/>
      <c r="F97" s="28">
        <f t="shared" si="6"/>
        <v>0</v>
      </c>
    </row>
    <row r="98" spans="1:6" ht="24">
      <c r="A98" s="75" t="s">
        <v>340</v>
      </c>
      <c r="B98" s="72" t="s">
        <v>274</v>
      </c>
      <c r="C98" s="56">
        <v>1558</v>
      </c>
      <c r="D98" s="56">
        <v>1558</v>
      </c>
      <c r="E98" s="28">
        <f t="shared" si="4"/>
        <v>100</v>
      </c>
      <c r="F98" s="28">
        <f t="shared" si="6"/>
        <v>0.10434176952389881</v>
      </c>
    </row>
    <row r="99" spans="1:6" ht="24">
      <c r="A99" s="75" t="s">
        <v>341</v>
      </c>
      <c r="B99" s="72" t="s">
        <v>275</v>
      </c>
      <c r="C99" s="56">
        <v>2950</v>
      </c>
      <c r="D99" s="56">
        <v>2950</v>
      </c>
      <c r="E99" s="28">
        <f t="shared" si="4"/>
        <v>100</v>
      </c>
      <c r="F99" s="28">
        <f t="shared" si="6"/>
        <v>0.19756625166591882</v>
      </c>
    </row>
    <row r="100" spans="1:6" ht="14.25">
      <c r="A100" s="94"/>
      <c r="B100" s="93"/>
      <c r="C100" s="56"/>
      <c r="D100" s="56"/>
      <c r="E100" s="28"/>
      <c r="F100" s="28"/>
    </row>
    <row r="101" spans="1:6" ht="63.75">
      <c r="A101" s="94"/>
      <c r="B101" s="86" t="s">
        <v>276</v>
      </c>
      <c r="C101" s="98">
        <f>C102+C109</f>
        <v>18730.2</v>
      </c>
      <c r="D101" s="51">
        <f>D102+D109</f>
        <v>16865</v>
      </c>
      <c r="E101" s="28">
        <f t="shared" si="4"/>
        <v>90.04175075546443</v>
      </c>
      <c r="F101" s="28">
        <f>D101/$D$148*100</f>
        <v>1.1294762150324478</v>
      </c>
    </row>
    <row r="102" spans="1:6" ht="14.25">
      <c r="A102" s="94"/>
      <c r="B102" s="87" t="s">
        <v>256</v>
      </c>
      <c r="C102" s="88">
        <f>SUM(C104:C108)</f>
        <v>9812</v>
      </c>
      <c r="D102" s="88">
        <f>SUM(D104:D108)</f>
        <v>8671</v>
      </c>
      <c r="E102" s="28">
        <f t="shared" si="4"/>
        <v>88.37138198124745</v>
      </c>
      <c r="F102" s="28">
        <f>D102/$D$148*100</f>
        <v>0.5807108366763329</v>
      </c>
    </row>
    <row r="103" spans="1:6" ht="14.25">
      <c r="A103" s="94"/>
      <c r="B103" s="93" t="s">
        <v>255</v>
      </c>
      <c r="C103" s="88"/>
      <c r="D103" s="88"/>
      <c r="E103" s="28"/>
      <c r="F103" s="28"/>
    </row>
    <row r="104" spans="1:6" ht="27.75" customHeight="1">
      <c r="A104" s="94" t="s">
        <v>342</v>
      </c>
      <c r="B104" s="72" t="s">
        <v>277</v>
      </c>
      <c r="C104" s="56">
        <v>153</v>
      </c>
      <c r="D104" s="56">
        <v>153</v>
      </c>
      <c r="E104" s="28">
        <f t="shared" si="4"/>
        <v>100</v>
      </c>
      <c r="F104" s="28">
        <f aca="true" t="shared" si="7" ref="F104:F109">D104/$D$148*100</f>
        <v>0.010246656442334095</v>
      </c>
    </row>
    <row r="105" spans="1:6" ht="24">
      <c r="A105" s="75" t="s">
        <v>343</v>
      </c>
      <c r="B105" s="72" t="s">
        <v>278</v>
      </c>
      <c r="C105" s="56">
        <v>6828</v>
      </c>
      <c r="D105" s="56">
        <v>5690</v>
      </c>
      <c r="E105" s="28">
        <f t="shared" si="4"/>
        <v>83.33333333333334</v>
      </c>
      <c r="F105" s="28">
        <f t="shared" si="7"/>
        <v>0.3810684650776536</v>
      </c>
    </row>
    <row r="106" spans="1:6" ht="24">
      <c r="A106" s="75" t="s">
        <v>344</v>
      </c>
      <c r="B106" s="72" t="s">
        <v>279</v>
      </c>
      <c r="C106" s="56">
        <v>2003</v>
      </c>
      <c r="D106" s="56">
        <v>2003</v>
      </c>
      <c r="E106" s="28">
        <f t="shared" si="4"/>
        <v>100</v>
      </c>
      <c r="F106" s="28">
        <f t="shared" si="7"/>
        <v>0.13414413630062216</v>
      </c>
    </row>
    <row r="107" spans="1:6" ht="14.25">
      <c r="A107" s="75" t="s">
        <v>345</v>
      </c>
      <c r="B107" s="72" t="s">
        <v>280</v>
      </c>
      <c r="C107" s="56">
        <v>818</v>
      </c>
      <c r="D107" s="56">
        <v>818</v>
      </c>
      <c r="E107" s="28">
        <f t="shared" si="4"/>
        <v>100</v>
      </c>
      <c r="F107" s="28">
        <f t="shared" si="7"/>
        <v>0.054782777580583586</v>
      </c>
    </row>
    <row r="108" spans="1:6" ht="36">
      <c r="A108" s="75" t="s">
        <v>346</v>
      </c>
      <c r="B108" s="72" t="s">
        <v>281</v>
      </c>
      <c r="C108" s="56">
        <v>10</v>
      </c>
      <c r="D108" s="56">
        <v>7</v>
      </c>
      <c r="E108" s="28">
        <f t="shared" si="4"/>
        <v>70</v>
      </c>
      <c r="F108" s="28">
        <f t="shared" si="7"/>
        <v>0.00046880127513946836</v>
      </c>
    </row>
    <row r="109" spans="1:6" ht="14.25">
      <c r="A109" s="96"/>
      <c r="B109" s="87" t="s">
        <v>257</v>
      </c>
      <c r="C109" s="97">
        <f>SUM(C111:C114)</f>
        <v>8918.2</v>
      </c>
      <c r="D109" s="91">
        <f>SUM(D111:D114)</f>
        <v>8194</v>
      </c>
      <c r="E109" s="28">
        <f t="shared" si="4"/>
        <v>91.87952725886389</v>
      </c>
      <c r="F109" s="28">
        <f t="shared" si="7"/>
        <v>0.5487653783561148</v>
      </c>
    </row>
    <row r="110" spans="1:6" ht="14.25">
      <c r="A110" s="75"/>
      <c r="B110" s="93" t="s">
        <v>255</v>
      </c>
      <c r="C110" s="56"/>
      <c r="D110" s="56"/>
      <c r="E110" s="28"/>
      <c r="F110" s="28"/>
    </row>
    <row r="111" spans="1:6" ht="108">
      <c r="A111" s="94" t="s">
        <v>347</v>
      </c>
      <c r="B111" s="72" t="s">
        <v>282</v>
      </c>
      <c r="C111" s="95">
        <v>4651.2</v>
      </c>
      <c r="D111" s="56">
        <v>3930</v>
      </c>
      <c r="E111" s="28">
        <f t="shared" si="4"/>
        <v>84.49432404540764</v>
      </c>
      <c r="F111" s="28">
        <f>D111/$D$148*100</f>
        <v>0.26319843018544437</v>
      </c>
    </row>
    <row r="112" spans="1:6" ht="24">
      <c r="A112" s="94" t="s">
        <v>348</v>
      </c>
      <c r="B112" s="72" t="s">
        <v>277</v>
      </c>
      <c r="C112" s="56">
        <v>2050</v>
      </c>
      <c r="D112" s="56">
        <v>2050</v>
      </c>
      <c r="E112" s="28">
        <f t="shared" si="4"/>
        <v>100</v>
      </c>
      <c r="F112" s="28">
        <f>D112/$D$148*100</f>
        <v>0.13729180200513003</v>
      </c>
    </row>
    <row r="113" spans="1:6" ht="36">
      <c r="A113" s="94" t="s">
        <v>349</v>
      </c>
      <c r="B113" s="72" t="s">
        <v>283</v>
      </c>
      <c r="C113" s="56">
        <v>8</v>
      </c>
      <c r="D113" s="56">
        <v>5</v>
      </c>
      <c r="E113" s="28">
        <f t="shared" si="4"/>
        <v>62.5</v>
      </c>
      <c r="F113" s="28">
        <f>D113/$D$148*100</f>
        <v>0.00033485805367104883</v>
      </c>
    </row>
    <row r="114" spans="1:6" ht="36">
      <c r="A114" s="94" t="s">
        <v>350</v>
      </c>
      <c r="B114" s="72" t="s">
        <v>284</v>
      </c>
      <c r="C114" s="56">
        <v>2209</v>
      </c>
      <c r="D114" s="56">
        <v>2209</v>
      </c>
      <c r="E114" s="28">
        <f t="shared" si="4"/>
        <v>100</v>
      </c>
      <c r="F114" s="28">
        <f>D114/$D$148*100</f>
        <v>0.14794028811186938</v>
      </c>
    </row>
    <row r="115" spans="1:6" ht="14.25">
      <c r="A115" s="94"/>
      <c r="B115" s="72"/>
      <c r="C115" s="56"/>
      <c r="D115" s="56"/>
      <c r="E115" s="28"/>
      <c r="F115" s="28"/>
    </row>
    <row r="116" spans="1:6" ht="25.5">
      <c r="A116" s="94"/>
      <c r="B116" s="86" t="s">
        <v>285</v>
      </c>
      <c r="C116" s="98">
        <f>C117+C122</f>
        <v>63427.100000000006</v>
      </c>
      <c r="D116" s="51">
        <f>D117+D122</f>
        <v>62119.8</v>
      </c>
      <c r="E116" s="28">
        <f t="shared" si="4"/>
        <v>97.9388936274873</v>
      </c>
      <c r="F116" s="28">
        <f>D116/$D$148*100</f>
        <v>4.160263064486964</v>
      </c>
    </row>
    <row r="117" spans="1:6" ht="14.25">
      <c r="A117" s="94"/>
      <c r="B117" s="87" t="s">
        <v>256</v>
      </c>
      <c r="C117" s="99">
        <f>SUM(C119:C121)</f>
        <v>45606.3</v>
      </c>
      <c r="D117" s="88">
        <f>SUM(D119:D121)</f>
        <v>44299</v>
      </c>
      <c r="E117" s="28">
        <f t="shared" si="4"/>
        <v>97.13351006330265</v>
      </c>
      <c r="F117" s="28">
        <f>D117/$D$148*100</f>
        <v>2.966775383914759</v>
      </c>
    </row>
    <row r="118" spans="1:6" ht="14.25">
      <c r="A118" s="94"/>
      <c r="B118" s="93" t="s">
        <v>255</v>
      </c>
      <c r="C118" s="88"/>
      <c r="D118" s="88"/>
      <c r="E118" s="28"/>
      <c r="F118" s="28"/>
    </row>
    <row r="119" spans="1:6" ht="51.75" customHeight="1">
      <c r="A119" s="75" t="s">
        <v>351</v>
      </c>
      <c r="B119" s="100" t="s">
        <v>286</v>
      </c>
      <c r="C119" s="56">
        <v>18164</v>
      </c>
      <c r="D119" s="56">
        <v>18164</v>
      </c>
      <c r="E119" s="28">
        <f t="shared" si="4"/>
        <v>100</v>
      </c>
      <c r="F119" s="28">
        <v>0</v>
      </c>
    </row>
    <row r="120" spans="1:6" ht="36">
      <c r="A120" s="75" t="s">
        <v>352</v>
      </c>
      <c r="B120" s="72" t="s">
        <v>287</v>
      </c>
      <c r="C120" s="56">
        <v>14303</v>
      </c>
      <c r="D120" s="56">
        <v>14303</v>
      </c>
      <c r="E120" s="28">
        <f t="shared" si="4"/>
        <v>100</v>
      </c>
      <c r="F120" s="28">
        <f>D120/$D$148*100</f>
        <v>0.9578949483314024</v>
      </c>
    </row>
    <row r="121" spans="1:6" ht="24">
      <c r="A121" s="75" t="s">
        <v>353</v>
      </c>
      <c r="B121" s="72" t="s">
        <v>288</v>
      </c>
      <c r="C121" s="95">
        <v>13139.3</v>
      </c>
      <c r="D121" s="56">
        <v>11832</v>
      </c>
      <c r="E121" s="28">
        <f t="shared" si="4"/>
        <v>90.05045930909561</v>
      </c>
      <c r="F121" s="28">
        <f>D121/$D$148*100</f>
        <v>0.79240809820717</v>
      </c>
    </row>
    <row r="122" spans="1:6" ht="14.25">
      <c r="A122" s="94"/>
      <c r="B122" s="87" t="s">
        <v>257</v>
      </c>
      <c r="C122" s="99">
        <f>SUM(C124:C124)</f>
        <v>17820.8</v>
      </c>
      <c r="D122" s="88">
        <f>SUM(D124:D124)</f>
        <v>17820.8</v>
      </c>
      <c r="E122" s="28">
        <f t="shared" si="4"/>
        <v>100</v>
      </c>
      <c r="F122" s="28">
        <f>D122/$D$148*100</f>
        <v>1.1934876805722054</v>
      </c>
    </row>
    <row r="123" spans="1:6" ht="14.25">
      <c r="A123" s="94"/>
      <c r="B123" s="93" t="s">
        <v>255</v>
      </c>
      <c r="C123" s="88"/>
      <c r="D123" s="88"/>
      <c r="E123" s="28"/>
      <c r="F123" s="28"/>
    </row>
    <row r="124" spans="1:6" ht="72">
      <c r="A124" s="75" t="s">
        <v>354</v>
      </c>
      <c r="B124" s="72" t="s">
        <v>289</v>
      </c>
      <c r="C124" s="95">
        <v>17820.8</v>
      </c>
      <c r="D124" s="56">
        <v>17820.8</v>
      </c>
      <c r="E124" s="28">
        <f t="shared" si="4"/>
        <v>100</v>
      </c>
      <c r="F124" s="28">
        <f>D124/$D$148*100</f>
        <v>1.1934876805722054</v>
      </c>
    </row>
    <row r="125" spans="1:6" ht="14.25">
      <c r="A125" s="94"/>
      <c r="B125" s="93"/>
      <c r="C125" s="56"/>
      <c r="D125" s="56"/>
      <c r="E125" s="28"/>
      <c r="F125" s="28"/>
    </row>
    <row r="126" spans="1:6" ht="38.25">
      <c r="A126" s="101"/>
      <c r="B126" s="86" t="s">
        <v>290</v>
      </c>
      <c r="C126" s="51">
        <f>C128+C139</f>
        <v>236010.19999999998</v>
      </c>
      <c r="D126" s="51">
        <f>D128+D139</f>
        <v>235332</v>
      </c>
      <c r="E126" s="28">
        <f t="shared" si="4"/>
        <v>99.71263953846064</v>
      </c>
      <c r="F126" s="28">
        <f>D126/$D$148*100</f>
        <v>15.760563097303054</v>
      </c>
    </row>
    <row r="127" spans="1:6" ht="14.25">
      <c r="A127" s="101"/>
      <c r="B127" s="62" t="s">
        <v>291</v>
      </c>
      <c r="C127" s="51"/>
      <c r="D127" s="56"/>
      <c r="E127" s="28"/>
      <c r="F127" s="28"/>
    </row>
    <row r="128" spans="1:6" s="92" customFormat="1" ht="14.25">
      <c r="A128" s="90"/>
      <c r="B128" s="87" t="s">
        <v>256</v>
      </c>
      <c r="C128" s="97">
        <f>C130+C131+C135+C136+C137+C138</f>
        <v>234408.3</v>
      </c>
      <c r="D128" s="91">
        <f>D130+D131+D135+D136+D137+D138</f>
        <v>233951</v>
      </c>
      <c r="E128" s="28">
        <f t="shared" si="4"/>
        <v>99.80491305128702</v>
      </c>
      <c r="F128" s="28">
        <f>D128/$D$148*100</f>
        <v>15.668075302879108</v>
      </c>
    </row>
    <row r="129" spans="1:6" ht="14.25">
      <c r="A129" s="90"/>
      <c r="B129" s="93" t="s">
        <v>255</v>
      </c>
      <c r="C129" s="56"/>
      <c r="D129" s="56"/>
      <c r="E129" s="28"/>
      <c r="F129" s="28"/>
    </row>
    <row r="130" spans="1:6" ht="36">
      <c r="A130" s="94" t="s">
        <v>355</v>
      </c>
      <c r="B130" s="72" t="s">
        <v>292</v>
      </c>
      <c r="C130" s="56">
        <v>35000</v>
      </c>
      <c r="D130" s="56">
        <v>35000</v>
      </c>
      <c r="E130" s="28">
        <f t="shared" si="4"/>
        <v>100</v>
      </c>
      <c r="F130" s="28">
        <f aca="true" t="shared" si="8" ref="F130:F139">D130/$D$148*100</f>
        <v>2.344006375697342</v>
      </c>
    </row>
    <row r="131" spans="1:6" ht="36">
      <c r="A131" s="94" t="s">
        <v>356</v>
      </c>
      <c r="B131" s="72" t="s">
        <v>293</v>
      </c>
      <c r="C131" s="56">
        <f>SUM(C132:C134)</f>
        <v>42881</v>
      </c>
      <c r="D131" s="56">
        <f>SUM(D132:D134)</f>
        <v>42821</v>
      </c>
      <c r="E131" s="28">
        <f t="shared" si="4"/>
        <v>99.86007788997459</v>
      </c>
      <c r="F131" s="28">
        <f t="shared" si="8"/>
        <v>2.8677913432495967</v>
      </c>
    </row>
    <row r="132" spans="1:6" ht="14.25">
      <c r="A132" s="102" t="s">
        <v>357</v>
      </c>
      <c r="B132" s="85" t="s">
        <v>294</v>
      </c>
      <c r="C132" s="67">
        <v>19820</v>
      </c>
      <c r="D132" s="67">
        <v>19760</v>
      </c>
      <c r="E132" s="28">
        <f t="shared" si="4"/>
        <v>99.69727547931383</v>
      </c>
      <c r="F132" s="28">
        <f t="shared" si="8"/>
        <v>1.323359028107985</v>
      </c>
    </row>
    <row r="133" spans="1:6" ht="39" customHeight="1">
      <c r="A133" s="102" t="s">
        <v>358</v>
      </c>
      <c r="B133" s="85" t="s">
        <v>295</v>
      </c>
      <c r="C133" s="67">
        <v>3436</v>
      </c>
      <c r="D133" s="67">
        <v>3436</v>
      </c>
      <c r="E133" s="28">
        <f t="shared" si="4"/>
        <v>100</v>
      </c>
      <c r="F133" s="28">
        <f t="shared" si="8"/>
        <v>0.23011445448274476</v>
      </c>
    </row>
    <row r="134" spans="1:6" ht="24">
      <c r="A134" s="102" t="s">
        <v>359</v>
      </c>
      <c r="B134" s="103" t="s">
        <v>296</v>
      </c>
      <c r="C134" s="67">
        <v>19625</v>
      </c>
      <c r="D134" s="67">
        <v>19625</v>
      </c>
      <c r="E134" s="28">
        <f t="shared" si="4"/>
        <v>100</v>
      </c>
      <c r="F134" s="28">
        <f>D134/$D$148*100</f>
        <v>1.3143178606588666</v>
      </c>
    </row>
    <row r="135" spans="1:6" ht="36">
      <c r="A135" s="94" t="s">
        <v>360</v>
      </c>
      <c r="B135" s="72" t="s">
        <v>297</v>
      </c>
      <c r="C135" s="56">
        <v>69771</v>
      </c>
      <c r="D135" s="56">
        <v>69771</v>
      </c>
      <c r="E135" s="28">
        <f t="shared" si="4"/>
        <v>100</v>
      </c>
      <c r="F135" s="28">
        <f t="shared" si="8"/>
        <v>4.67267625253655</v>
      </c>
    </row>
    <row r="136" spans="1:6" ht="60">
      <c r="A136" s="94" t="s">
        <v>361</v>
      </c>
      <c r="B136" s="72" t="s">
        <v>298</v>
      </c>
      <c r="C136" s="56">
        <v>82126</v>
      </c>
      <c r="D136" s="56">
        <v>82126</v>
      </c>
      <c r="E136" s="28">
        <f t="shared" si="4"/>
        <v>100</v>
      </c>
      <c r="F136" s="28">
        <f t="shared" si="8"/>
        <v>5.500110503157711</v>
      </c>
    </row>
    <row r="137" spans="1:6" ht="48">
      <c r="A137" s="94" t="s">
        <v>362</v>
      </c>
      <c r="B137" s="72" t="s">
        <v>299</v>
      </c>
      <c r="C137" s="56">
        <v>0</v>
      </c>
      <c r="D137" s="56">
        <v>0</v>
      </c>
      <c r="E137" s="28"/>
      <c r="F137" s="28">
        <f t="shared" si="8"/>
        <v>0</v>
      </c>
    </row>
    <row r="138" spans="1:6" ht="14.25">
      <c r="A138" s="75" t="s">
        <v>363</v>
      </c>
      <c r="B138" s="72" t="s">
        <v>300</v>
      </c>
      <c r="C138" s="95">
        <v>4630.3</v>
      </c>
      <c r="D138" s="56">
        <v>4233</v>
      </c>
      <c r="E138" s="28">
        <f t="shared" si="4"/>
        <v>91.41956244735762</v>
      </c>
      <c r="F138" s="28">
        <f t="shared" si="8"/>
        <v>0.28349082823790994</v>
      </c>
    </row>
    <row r="139" spans="1:6" ht="14.25">
      <c r="A139" s="94"/>
      <c r="B139" s="87" t="s">
        <v>257</v>
      </c>
      <c r="C139" s="99">
        <f>C141+C142</f>
        <v>1601.9</v>
      </c>
      <c r="D139" s="88">
        <f>D141+D142</f>
        <v>1381</v>
      </c>
      <c r="E139" s="28">
        <f aca="true" t="shared" si="9" ref="E139:E148">D139/C139*100</f>
        <v>86.21012547599724</v>
      </c>
      <c r="F139" s="28">
        <f t="shared" si="8"/>
        <v>0.0924877944239437</v>
      </c>
    </row>
    <row r="140" spans="1:6" ht="14.25">
      <c r="A140" s="94"/>
      <c r="B140" s="93" t="s">
        <v>255</v>
      </c>
      <c r="C140" s="88"/>
      <c r="D140" s="88"/>
      <c r="E140" s="28" t="e">
        <f t="shared" si="9"/>
        <v>#DIV/0!</v>
      </c>
      <c r="F140" s="28"/>
    </row>
    <row r="141" spans="1:6" ht="48">
      <c r="A141" s="94" t="s">
        <v>362</v>
      </c>
      <c r="B141" s="72" t="s">
        <v>299</v>
      </c>
      <c r="C141" s="56">
        <v>1567</v>
      </c>
      <c r="D141" s="56">
        <v>1346</v>
      </c>
      <c r="E141" s="28">
        <f t="shared" si="9"/>
        <v>85.8966177409062</v>
      </c>
      <c r="F141" s="28">
        <f aca="true" t="shared" si="10" ref="F141:F148">D141/$D$148*100</f>
        <v>0.09014378804824634</v>
      </c>
    </row>
    <row r="142" spans="1:6" ht="36">
      <c r="A142" s="94" t="s">
        <v>364</v>
      </c>
      <c r="B142" s="72" t="s">
        <v>301</v>
      </c>
      <c r="C142" s="95">
        <v>34.9</v>
      </c>
      <c r="D142" s="56">
        <v>35</v>
      </c>
      <c r="E142" s="28">
        <f t="shared" si="9"/>
        <v>100.2865329512894</v>
      </c>
      <c r="F142" s="28">
        <f t="shared" si="10"/>
        <v>0.0023440063756973418</v>
      </c>
    </row>
    <row r="143" spans="1:6" ht="14.25">
      <c r="A143" s="101" t="s">
        <v>302</v>
      </c>
      <c r="B143" s="86" t="s">
        <v>958</v>
      </c>
      <c r="C143" s="51">
        <f>SUM(C144:C144)</f>
        <v>180275.1</v>
      </c>
      <c r="D143" s="51">
        <f>SUM(D144:D144)</f>
        <v>180363</v>
      </c>
      <c r="E143" s="28">
        <f t="shared" si="9"/>
        <v>100.04875881361319</v>
      </c>
      <c r="F143" s="104">
        <f t="shared" si="10"/>
        <v>12.079200626854277</v>
      </c>
    </row>
    <row r="144" spans="1:6" ht="24">
      <c r="A144" s="94" t="s">
        <v>365</v>
      </c>
      <c r="B144" s="72" t="s">
        <v>303</v>
      </c>
      <c r="C144" s="56">
        <v>180275.1</v>
      </c>
      <c r="D144" s="56">
        <v>180363</v>
      </c>
      <c r="E144" s="28">
        <f t="shared" si="9"/>
        <v>100.04875881361319</v>
      </c>
      <c r="F144" s="28">
        <f t="shared" si="10"/>
        <v>12.079200626854277</v>
      </c>
    </row>
    <row r="145" spans="1:6" ht="25.5">
      <c r="A145" s="81" t="s">
        <v>304</v>
      </c>
      <c r="B145" s="105" t="s">
        <v>305</v>
      </c>
      <c r="C145" s="84">
        <f>SUM(C146:C147)</f>
        <v>59808</v>
      </c>
      <c r="D145" s="84">
        <f>SUM(D146:D147)</f>
        <v>57474</v>
      </c>
      <c r="E145" s="28">
        <f t="shared" si="9"/>
        <v>96.09751203852326</v>
      </c>
      <c r="F145" s="106">
        <f t="shared" si="10"/>
        <v>3.849126355337972</v>
      </c>
    </row>
    <row r="146" spans="1:6" ht="36">
      <c r="A146" s="94" t="s">
        <v>306</v>
      </c>
      <c r="B146" s="72" t="s">
        <v>954</v>
      </c>
      <c r="C146" s="107">
        <v>55968</v>
      </c>
      <c r="D146" s="107">
        <v>53634</v>
      </c>
      <c r="E146" s="28">
        <f t="shared" si="9"/>
        <v>95.82975986277873</v>
      </c>
      <c r="F146" s="108">
        <f t="shared" si="10"/>
        <v>3.591955370118607</v>
      </c>
    </row>
    <row r="147" spans="1:6" ht="36">
      <c r="A147" s="94" t="s">
        <v>307</v>
      </c>
      <c r="B147" s="72" t="s">
        <v>960</v>
      </c>
      <c r="C147" s="107">
        <v>3840</v>
      </c>
      <c r="D147" s="107">
        <v>3840</v>
      </c>
      <c r="E147" s="28">
        <f t="shared" si="9"/>
        <v>100</v>
      </c>
      <c r="F147" s="108">
        <f t="shared" si="10"/>
        <v>0.25717098521936554</v>
      </c>
    </row>
    <row r="148" spans="1:6" s="114" customFormat="1" ht="15">
      <c r="A148" s="109"/>
      <c r="B148" s="110" t="s">
        <v>171</v>
      </c>
      <c r="C148" s="111">
        <f>C10+C66+C145</f>
        <v>1547482.0999999999</v>
      </c>
      <c r="D148" s="112">
        <f>D10+D66+D145</f>
        <v>1493170</v>
      </c>
      <c r="E148" s="117">
        <f t="shared" si="9"/>
        <v>96.49029219788714</v>
      </c>
      <c r="F148" s="113">
        <f t="shared" si="10"/>
        <v>100</v>
      </c>
    </row>
    <row r="149" s="92" customFormat="1" ht="12.75">
      <c r="D149" s="115"/>
    </row>
    <row r="150" ht="14.25">
      <c r="D150" s="116"/>
    </row>
    <row r="151" ht="14.25">
      <c r="D151" s="116"/>
    </row>
    <row r="152" ht="14.25">
      <c r="D152" s="116"/>
    </row>
    <row r="153" ht="14.25">
      <c r="D153" s="116"/>
    </row>
    <row r="154" ht="14.25">
      <c r="D154" s="116"/>
    </row>
    <row r="155" ht="14.25">
      <c r="D155" s="116"/>
    </row>
    <row r="156" ht="14.25">
      <c r="D156" s="116"/>
    </row>
    <row r="157" ht="14.25">
      <c r="D157" s="116"/>
    </row>
    <row r="158" ht="14.25">
      <c r="D158" s="116"/>
    </row>
    <row r="159" ht="14.25">
      <c r="D159" s="116"/>
    </row>
    <row r="160" ht="14.25">
      <c r="D160" s="116"/>
    </row>
    <row r="161" ht="14.25">
      <c r="D161" s="116"/>
    </row>
    <row r="162" ht="14.25">
      <c r="D162" s="116"/>
    </row>
    <row r="163" ht="14.25">
      <c r="D163" s="116"/>
    </row>
    <row r="164" ht="14.25">
      <c r="D164" s="116"/>
    </row>
    <row r="165" ht="14.25">
      <c r="D165" s="116"/>
    </row>
    <row r="166" ht="14.25">
      <c r="D166" s="116"/>
    </row>
    <row r="167" ht="14.25">
      <c r="D167" s="116"/>
    </row>
    <row r="168" ht="14.25">
      <c r="D168" s="116"/>
    </row>
    <row r="169" ht="14.25">
      <c r="D169" s="116"/>
    </row>
    <row r="170" ht="14.25">
      <c r="D170" s="116"/>
    </row>
    <row r="171" ht="14.25">
      <c r="D171" s="116"/>
    </row>
    <row r="172" ht="14.25">
      <c r="D172" s="116"/>
    </row>
    <row r="173" ht="14.25">
      <c r="D173" s="116"/>
    </row>
    <row r="174" ht="14.25">
      <c r="D174" s="116"/>
    </row>
    <row r="175" ht="14.25">
      <c r="D175" s="116"/>
    </row>
    <row r="176" ht="14.25">
      <c r="D176" s="116"/>
    </row>
    <row r="177" ht="14.25">
      <c r="D177" s="116"/>
    </row>
    <row r="178" ht="14.25">
      <c r="D178" s="116"/>
    </row>
    <row r="179" ht="14.25">
      <c r="D179" s="116"/>
    </row>
    <row r="180" ht="14.25">
      <c r="D180" s="116"/>
    </row>
    <row r="181" ht="14.25">
      <c r="D181" s="116"/>
    </row>
    <row r="182" ht="14.25">
      <c r="D182" s="116"/>
    </row>
    <row r="183" ht="14.25">
      <c r="D183" s="116"/>
    </row>
    <row r="184" ht="14.25">
      <c r="D184" s="116"/>
    </row>
    <row r="185" ht="14.25">
      <c r="D185" s="116"/>
    </row>
    <row r="186" ht="14.25">
      <c r="D186" s="116"/>
    </row>
    <row r="187" ht="14.25">
      <c r="D187" s="116"/>
    </row>
    <row r="188" ht="14.25">
      <c r="D188" s="116"/>
    </row>
    <row r="189" ht="14.25">
      <c r="D189" s="116"/>
    </row>
    <row r="190" ht="14.25">
      <c r="D190" s="116"/>
    </row>
    <row r="191" ht="14.25">
      <c r="D191" s="116"/>
    </row>
    <row r="192" ht="14.25">
      <c r="D192" s="116"/>
    </row>
    <row r="193" ht="14.25">
      <c r="D193" s="116"/>
    </row>
    <row r="194" ht="14.25">
      <c r="D194" s="116"/>
    </row>
    <row r="195" ht="14.25">
      <c r="D195" s="116"/>
    </row>
    <row r="196" ht="14.25">
      <c r="D196" s="116"/>
    </row>
    <row r="197" ht="14.25">
      <c r="D197" s="116"/>
    </row>
    <row r="198" ht="14.25">
      <c r="D198" s="116"/>
    </row>
    <row r="199" ht="14.25">
      <c r="D199" s="116"/>
    </row>
    <row r="200" ht="14.25">
      <c r="D200" s="116"/>
    </row>
    <row r="201" ht="14.25">
      <c r="D201" s="116"/>
    </row>
    <row r="202" ht="14.25">
      <c r="D202" s="116"/>
    </row>
    <row r="203" ht="14.25">
      <c r="D203" s="116"/>
    </row>
    <row r="204" ht="14.25">
      <c r="D204" s="116"/>
    </row>
    <row r="205" ht="14.25">
      <c r="D205" s="116"/>
    </row>
    <row r="206" ht="14.25">
      <c r="D206" s="116"/>
    </row>
    <row r="207" ht="14.25">
      <c r="D207" s="116"/>
    </row>
    <row r="208" ht="14.25">
      <c r="D208" s="116"/>
    </row>
    <row r="209" ht="14.25">
      <c r="D209" s="116"/>
    </row>
    <row r="210" ht="14.25">
      <c r="D210" s="116"/>
    </row>
    <row r="211" ht="14.25">
      <c r="D211" s="116"/>
    </row>
    <row r="212" ht="14.25">
      <c r="D212" s="116"/>
    </row>
    <row r="213" ht="14.25">
      <c r="D213" s="116"/>
    </row>
    <row r="214" ht="14.25">
      <c r="D214" s="116"/>
    </row>
    <row r="215" ht="14.25">
      <c r="D215" s="116"/>
    </row>
    <row r="216" ht="14.25">
      <c r="D216" s="116"/>
    </row>
    <row r="217" ht="14.25">
      <c r="D217" s="116"/>
    </row>
    <row r="218" ht="14.25">
      <c r="D218" s="116"/>
    </row>
    <row r="219" ht="14.25">
      <c r="D219" s="116"/>
    </row>
    <row r="220" ht="14.25">
      <c r="D220" s="116"/>
    </row>
    <row r="221" ht="14.25">
      <c r="D221" s="116"/>
    </row>
    <row r="222" ht="14.25">
      <c r="D222" s="116"/>
    </row>
    <row r="223" ht="14.25">
      <c r="D223" s="116"/>
    </row>
    <row r="224" ht="14.25">
      <c r="D224" s="116"/>
    </row>
    <row r="225" ht="14.25">
      <c r="D225" s="116"/>
    </row>
    <row r="226" ht="14.25">
      <c r="D226" s="116"/>
    </row>
    <row r="227" ht="14.25">
      <c r="D227" s="116"/>
    </row>
    <row r="228" ht="14.25">
      <c r="D228" s="116"/>
    </row>
    <row r="229" ht="14.25">
      <c r="D229" s="116"/>
    </row>
    <row r="230" ht="14.25">
      <c r="D230" s="116"/>
    </row>
    <row r="231" ht="14.25">
      <c r="D231" s="116"/>
    </row>
    <row r="232" ht="14.25">
      <c r="D232" s="116"/>
    </row>
    <row r="233" ht="14.25">
      <c r="D233" s="116"/>
    </row>
    <row r="234" ht="14.25">
      <c r="D234" s="116"/>
    </row>
    <row r="235" ht="14.25">
      <c r="D235" s="116"/>
    </row>
    <row r="236" ht="14.25">
      <c r="D236" s="116"/>
    </row>
    <row r="237" ht="14.25">
      <c r="D237" s="116"/>
    </row>
    <row r="238" ht="14.25">
      <c r="D238" s="116"/>
    </row>
    <row r="239" ht="14.25">
      <c r="D239" s="116"/>
    </row>
    <row r="240" ht="14.25">
      <c r="D240" s="116"/>
    </row>
    <row r="241" ht="14.25">
      <c r="D241" s="116"/>
    </row>
    <row r="242" ht="14.25">
      <c r="D242" s="116"/>
    </row>
    <row r="243" ht="14.25">
      <c r="D243" s="116"/>
    </row>
    <row r="244" ht="14.25">
      <c r="D244" s="116"/>
    </row>
    <row r="245" ht="14.25">
      <c r="D245" s="116"/>
    </row>
    <row r="246" ht="14.25">
      <c r="D246" s="116"/>
    </row>
    <row r="247" ht="14.25">
      <c r="D247" s="116"/>
    </row>
    <row r="248" ht="14.25">
      <c r="D248" s="57"/>
    </row>
    <row r="249" ht="14.25">
      <c r="D249" s="57"/>
    </row>
    <row r="250" ht="14.25">
      <c r="D250" s="57"/>
    </row>
  </sheetData>
  <sheetProtection/>
  <mergeCells count="2">
    <mergeCell ref="A72:A75"/>
    <mergeCell ref="A5:E5"/>
  </mergeCells>
  <printOptions/>
  <pageMargins left="0.7086614173228347" right="0.11811023622047245" top="0.5511811023622047" bottom="0.35433070866141736" header="0.31496062992125984" footer="0.31496062992125984"/>
  <pageSetup fitToHeight="5" fitToWidth="1" horizontalDpi="180" verticalDpi="180" orientation="portrait" paperSize="9" scale="77"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R348"/>
  <sheetViews>
    <sheetView zoomScale="85" zoomScaleNormal="85" zoomScalePageLayoutView="0" workbookViewId="0" topLeftCell="A1">
      <selection activeCell="R4" sqref="R4"/>
    </sheetView>
  </sheetViews>
  <sheetFormatPr defaultColWidth="9.140625" defaultRowHeight="15"/>
  <cols>
    <col min="1" max="1" width="4.7109375" style="0" customWidth="1"/>
    <col min="2" max="2" width="47.140625" style="0" customWidth="1"/>
    <col min="6" max="6" width="7.421875" style="0" customWidth="1"/>
    <col min="7" max="7" width="15.57421875" style="0" customWidth="1"/>
    <col min="8" max="8" width="13.7109375" style="0" hidden="1" customWidth="1"/>
    <col min="9" max="9" width="11.28125" style="0" hidden="1" customWidth="1"/>
    <col min="10" max="10" width="12.7109375" style="0" hidden="1" customWidth="1"/>
    <col min="11" max="11" width="11.421875" style="0" hidden="1" customWidth="1"/>
    <col min="12" max="12" width="11.8515625" style="0" hidden="1" customWidth="1"/>
    <col min="13" max="13" width="15.7109375" style="0" customWidth="1"/>
    <col min="14" max="14" width="12.140625" style="0" hidden="1" customWidth="1"/>
    <col min="15" max="15" width="12.8515625" style="0" hidden="1" customWidth="1"/>
    <col min="16" max="16" width="10.7109375" style="0" hidden="1" customWidth="1"/>
    <col min="17" max="17" width="12.140625" style="0" hidden="1" customWidth="1"/>
    <col min="18" max="18" width="10.140625" style="0" customWidth="1"/>
  </cols>
  <sheetData>
    <row r="1" spans="1:18" ht="15.75">
      <c r="A1" s="119"/>
      <c r="B1" s="120"/>
      <c r="C1" s="119"/>
      <c r="D1" s="119"/>
      <c r="E1" s="119"/>
      <c r="F1" s="119"/>
      <c r="G1" s="221"/>
      <c r="H1" s="222"/>
      <c r="I1" s="222"/>
      <c r="J1" s="223"/>
      <c r="K1" s="223"/>
      <c r="L1" s="223"/>
      <c r="M1" s="222"/>
      <c r="N1" s="222"/>
      <c r="O1" s="223"/>
      <c r="P1" s="223"/>
      <c r="Q1" s="223"/>
      <c r="R1" s="223" t="s">
        <v>701</v>
      </c>
    </row>
    <row r="2" spans="1:18" ht="15.75">
      <c r="A2" s="119"/>
      <c r="B2" s="120"/>
      <c r="C2" s="119"/>
      <c r="D2" s="119"/>
      <c r="E2" s="119"/>
      <c r="F2" s="119"/>
      <c r="G2" s="221"/>
      <c r="H2" s="222"/>
      <c r="I2" s="222"/>
      <c r="J2" s="224"/>
      <c r="K2" s="224"/>
      <c r="L2" s="224"/>
      <c r="M2" s="222"/>
      <c r="N2" s="222"/>
      <c r="O2" s="224"/>
      <c r="P2" s="224"/>
      <c r="Q2" s="224"/>
      <c r="R2" s="224" t="s">
        <v>266</v>
      </c>
    </row>
    <row r="3" spans="1:18" ht="15.75">
      <c r="A3" s="119"/>
      <c r="B3" s="120"/>
      <c r="C3" s="119"/>
      <c r="D3" s="119"/>
      <c r="E3" s="119"/>
      <c r="F3" s="119"/>
      <c r="G3" s="221"/>
      <c r="H3" s="222"/>
      <c r="I3" s="222"/>
      <c r="J3" s="225"/>
      <c r="K3" s="225"/>
      <c r="L3" s="225"/>
      <c r="M3" s="222"/>
      <c r="N3" s="222"/>
      <c r="O3" s="225"/>
      <c r="P3" s="225"/>
      <c r="Q3" s="225"/>
      <c r="R3" s="225" t="s">
        <v>174</v>
      </c>
    </row>
    <row r="4" spans="1:18" ht="15.75">
      <c r="A4" s="119"/>
      <c r="B4" s="120"/>
      <c r="C4" s="119"/>
      <c r="D4" s="119"/>
      <c r="E4" s="119"/>
      <c r="F4" s="119"/>
      <c r="G4" s="221"/>
      <c r="H4" s="222"/>
      <c r="I4" s="222"/>
      <c r="J4" s="226"/>
      <c r="K4" s="226"/>
      <c r="L4" s="226"/>
      <c r="M4" s="222"/>
      <c r="N4" s="222"/>
      <c r="O4" s="226"/>
      <c r="P4" s="226"/>
      <c r="Q4" s="226"/>
      <c r="R4" s="227"/>
    </row>
    <row r="5" spans="1:18" ht="15.75">
      <c r="A5" s="124"/>
      <c r="B5" s="247" t="s">
        <v>702</v>
      </c>
      <c r="C5" s="247"/>
      <c r="D5" s="247"/>
      <c r="E5" s="247"/>
      <c r="F5" s="247"/>
      <c r="G5" s="247"/>
      <c r="H5" s="247"/>
      <c r="I5" s="247"/>
      <c r="J5" s="247"/>
      <c r="K5" s="247"/>
      <c r="L5" s="247"/>
      <c r="M5" s="247"/>
      <c r="N5" s="247"/>
      <c r="O5" s="121"/>
      <c r="P5" s="121"/>
      <c r="Q5" s="121"/>
      <c r="R5" s="121"/>
    </row>
    <row r="6" spans="1:18" ht="15.75">
      <c r="A6" s="125"/>
      <c r="B6" s="126"/>
      <c r="C6" s="127"/>
      <c r="D6" s="127"/>
      <c r="E6" s="127"/>
      <c r="F6" s="127"/>
      <c r="G6" s="127"/>
      <c r="H6" s="128"/>
      <c r="I6" s="128"/>
      <c r="J6" s="129"/>
      <c r="K6" s="129"/>
      <c r="L6" s="129"/>
      <c r="M6" s="128"/>
      <c r="N6" s="128"/>
      <c r="O6" s="129"/>
      <c r="P6" s="129"/>
      <c r="Q6" s="129"/>
      <c r="R6" s="121"/>
    </row>
    <row r="7" spans="1:18" ht="14.25">
      <c r="A7" s="130"/>
      <c r="B7" s="131"/>
      <c r="C7" s="130"/>
      <c r="D7" s="130"/>
      <c r="E7" s="130"/>
      <c r="F7" s="130"/>
      <c r="G7" s="130"/>
      <c r="H7" s="132"/>
      <c r="I7" s="132"/>
      <c r="J7" s="133"/>
      <c r="K7" s="133"/>
      <c r="L7" s="133"/>
      <c r="M7" s="132"/>
      <c r="N7" s="132"/>
      <c r="O7" s="133"/>
      <c r="P7" s="133"/>
      <c r="Q7" s="133"/>
      <c r="R7" s="134" t="s">
        <v>368</v>
      </c>
    </row>
    <row r="8" spans="1:18" ht="14.25" hidden="1">
      <c r="A8" s="135"/>
      <c r="B8" s="136"/>
      <c r="C8" s="135"/>
      <c r="D8" s="135"/>
      <c r="E8" s="135"/>
      <c r="F8" s="135"/>
      <c r="G8" s="258" t="s">
        <v>370</v>
      </c>
      <c r="H8" s="259"/>
      <c r="I8" s="259"/>
      <c r="J8" s="259"/>
      <c r="K8" s="259"/>
      <c r="L8" s="228"/>
      <c r="M8" s="248" t="s">
        <v>703</v>
      </c>
      <c r="N8" s="249"/>
      <c r="O8" s="249"/>
      <c r="P8" s="249"/>
      <c r="Q8" s="250"/>
      <c r="R8" s="137"/>
    </row>
    <row r="9" spans="1:18" ht="14.25">
      <c r="A9" s="251" t="s">
        <v>371</v>
      </c>
      <c r="B9" s="251" t="s">
        <v>372</v>
      </c>
      <c r="C9" s="252" t="s">
        <v>373</v>
      </c>
      <c r="D9" s="252" t="s">
        <v>374</v>
      </c>
      <c r="E9" s="252" t="s">
        <v>375</v>
      </c>
      <c r="F9" s="252" t="s">
        <v>376</v>
      </c>
      <c r="G9" s="253" t="s">
        <v>167</v>
      </c>
      <c r="H9" s="229" t="s">
        <v>377</v>
      </c>
      <c r="I9" s="229" t="s">
        <v>378</v>
      </c>
      <c r="J9" s="255" t="s">
        <v>255</v>
      </c>
      <c r="K9" s="255"/>
      <c r="L9" s="229" t="s">
        <v>379</v>
      </c>
      <c r="M9" s="229" t="s">
        <v>380</v>
      </c>
      <c r="N9" s="229" t="s">
        <v>378</v>
      </c>
      <c r="O9" s="255" t="s">
        <v>255</v>
      </c>
      <c r="P9" s="255"/>
      <c r="Q9" s="229" t="s">
        <v>379</v>
      </c>
      <c r="R9" s="256" t="s">
        <v>381</v>
      </c>
    </row>
    <row r="10" spans="1:18" ht="45">
      <c r="A10" s="251"/>
      <c r="B10" s="251"/>
      <c r="C10" s="252"/>
      <c r="D10" s="252"/>
      <c r="E10" s="252"/>
      <c r="F10" s="252"/>
      <c r="G10" s="254"/>
      <c r="H10" s="229"/>
      <c r="I10" s="229"/>
      <c r="J10" s="138" t="s">
        <v>382</v>
      </c>
      <c r="K10" s="138" t="s">
        <v>383</v>
      </c>
      <c r="L10" s="229"/>
      <c r="M10" s="229"/>
      <c r="N10" s="229"/>
      <c r="O10" s="138" t="s">
        <v>382</v>
      </c>
      <c r="P10" s="138" t="s">
        <v>383</v>
      </c>
      <c r="Q10" s="229"/>
      <c r="R10" s="257"/>
    </row>
    <row r="11" spans="1:18" ht="14.25" hidden="1">
      <c r="A11" s="139"/>
      <c r="B11" s="139"/>
      <c r="C11" s="140"/>
      <c r="D11" s="140"/>
      <c r="E11" s="140"/>
      <c r="F11" s="140"/>
      <c r="G11" s="140"/>
      <c r="H11" s="141"/>
      <c r="I11" s="141"/>
      <c r="J11" s="142"/>
      <c r="K11" s="142"/>
      <c r="L11" s="142"/>
      <c r="M11" s="141"/>
      <c r="N11" s="141"/>
      <c r="O11" s="142"/>
      <c r="P11" s="142"/>
      <c r="Q11" s="142"/>
      <c r="R11" s="143"/>
    </row>
    <row r="12" spans="1:18" ht="15.75">
      <c r="A12" s="139"/>
      <c r="B12" s="144" t="s">
        <v>384</v>
      </c>
      <c r="C12" s="140"/>
      <c r="D12" s="140"/>
      <c r="E12" s="140"/>
      <c r="F12" s="140"/>
      <c r="G12" s="140"/>
      <c r="H12" s="141"/>
      <c r="I12" s="141"/>
      <c r="J12" s="142"/>
      <c r="K12" s="142"/>
      <c r="L12" s="142"/>
      <c r="M12" s="141"/>
      <c r="N12" s="141"/>
      <c r="O12" s="142"/>
      <c r="P12" s="142"/>
      <c r="Q12" s="142"/>
      <c r="R12" s="143"/>
    </row>
    <row r="13" spans="1:18" ht="14.25">
      <c r="A13" s="145" t="s">
        <v>385</v>
      </c>
      <c r="B13" s="146" t="s">
        <v>386</v>
      </c>
      <c r="C13" s="147" t="s">
        <v>387</v>
      </c>
      <c r="D13" s="147" t="s">
        <v>388</v>
      </c>
      <c r="E13" s="147" t="s">
        <v>389</v>
      </c>
      <c r="F13" s="147" t="s">
        <v>390</v>
      </c>
      <c r="G13" s="148">
        <f>G14+G18+G26+G30+G33+G39+G43+G47</f>
        <v>104765.5</v>
      </c>
      <c r="H13" s="148">
        <f>H14+H18+H26+H30+H33+H39+H43+H47</f>
        <v>104765.5</v>
      </c>
      <c r="I13" s="148">
        <f aca="true" t="shared" si="0" ref="I13:Q13">I14+I18+I26+I30+I33+I39+I43+I47</f>
        <v>99423.5</v>
      </c>
      <c r="J13" s="148">
        <f t="shared" si="0"/>
        <v>99423.5</v>
      </c>
      <c r="K13" s="149">
        <f t="shared" si="0"/>
        <v>0</v>
      </c>
      <c r="L13" s="149">
        <f t="shared" si="0"/>
        <v>5342</v>
      </c>
      <c r="M13" s="149">
        <f t="shared" si="0"/>
        <v>94108</v>
      </c>
      <c r="N13" s="149">
        <f t="shared" si="0"/>
        <v>89140</v>
      </c>
      <c r="O13" s="149">
        <f t="shared" si="0"/>
        <v>89140</v>
      </c>
      <c r="P13" s="149">
        <f t="shared" si="0"/>
        <v>0</v>
      </c>
      <c r="Q13" s="149">
        <f t="shared" si="0"/>
        <v>4968</v>
      </c>
      <c r="R13" s="150">
        <f>M13/H13*100</f>
        <v>89.82728092740454</v>
      </c>
    </row>
    <row r="14" spans="1:18" ht="25.5">
      <c r="A14" s="151"/>
      <c r="B14" s="152" t="s">
        <v>391</v>
      </c>
      <c r="C14" s="153" t="s">
        <v>387</v>
      </c>
      <c r="D14" s="153" t="s">
        <v>392</v>
      </c>
      <c r="E14" s="153"/>
      <c r="F14" s="153"/>
      <c r="G14" s="154">
        <f aca="true" t="shared" si="1" ref="G14:Q16">G15</f>
        <v>2287</v>
      </c>
      <c r="H14" s="154">
        <f t="shared" si="1"/>
        <v>2287</v>
      </c>
      <c r="I14" s="154">
        <f t="shared" si="1"/>
        <v>2287</v>
      </c>
      <c r="J14" s="154">
        <f t="shared" si="1"/>
        <v>2287</v>
      </c>
      <c r="K14" s="154">
        <f t="shared" si="1"/>
        <v>0</v>
      </c>
      <c r="L14" s="154">
        <f t="shared" si="1"/>
        <v>0</v>
      </c>
      <c r="M14" s="154">
        <f t="shared" si="1"/>
        <v>2287</v>
      </c>
      <c r="N14" s="154">
        <f t="shared" si="1"/>
        <v>2287</v>
      </c>
      <c r="O14" s="154">
        <f t="shared" si="1"/>
        <v>2287</v>
      </c>
      <c r="P14" s="154">
        <f t="shared" si="1"/>
        <v>0</v>
      </c>
      <c r="Q14" s="154">
        <f t="shared" si="1"/>
        <v>0</v>
      </c>
      <c r="R14" s="150">
        <f aca="true" t="shared" si="2" ref="R14:R105">M14/H14*100</f>
        <v>100</v>
      </c>
    </row>
    <row r="15" spans="1:18" ht="38.25">
      <c r="A15" s="155"/>
      <c r="B15" s="136" t="s">
        <v>393</v>
      </c>
      <c r="C15" s="156" t="s">
        <v>387</v>
      </c>
      <c r="D15" s="156" t="s">
        <v>392</v>
      </c>
      <c r="E15" s="156" t="s">
        <v>394</v>
      </c>
      <c r="F15" s="156"/>
      <c r="G15" s="157">
        <f t="shared" si="1"/>
        <v>2287</v>
      </c>
      <c r="H15" s="157">
        <f t="shared" si="1"/>
        <v>2287</v>
      </c>
      <c r="I15" s="157">
        <f t="shared" si="1"/>
        <v>2287</v>
      </c>
      <c r="J15" s="157">
        <f t="shared" si="1"/>
        <v>2287</v>
      </c>
      <c r="K15" s="157">
        <f t="shared" si="1"/>
        <v>0</v>
      </c>
      <c r="L15" s="157">
        <f t="shared" si="1"/>
        <v>0</v>
      </c>
      <c r="M15" s="157">
        <f t="shared" si="1"/>
        <v>2287</v>
      </c>
      <c r="N15" s="157">
        <f t="shared" si="1"/>
        <v>2287</v>
      </c>
      <c r="O15" s="157">
        <f t="shared" si="1"/>
        <v>2287</v>
      </c>
      <c r="P15" s="157">
        <f t="shared" si="1"/>
        <v>0</v>
      </c>
      <c r="Q15" s="157">
        <f t="shared" si="1"/>
        <v>0</v>
      </c>
      <c r="R15" s="150">
        <f t="shared" si="2"/>
        <v>100</v>
      </c>
    </row>
    <row r="16" spans="1:18" ht="14.25">
      <c r="A16" s="155"/>
      <c r="B16" s="136" t="s">
        <v>395</v>
      </c>
      <c r="C16" s="156" t="s">
        <v>387</v>
      </c>
      <c r="D16" s="156" t="s">
        <v>392</v>
      </c>
      <c r="E16" s="156" t="s">
        <v>396</v>
      </c>
      <c r="F16" s="156"/>
      <c r="G16" s="157">
        <f t="shared" si="1"/>
        <v>2287</v>
      </c>
      <c r="H16" s="157">
        <f t="shared" si="1"/>
        <v>2287</v>
      </c>
      <c r="I16" s="157">
        <f t="shared" si="1"/>
        <v>2287</v>
      </c>
      <c r="J16" s="157">
        <f t="shared" si="1"/>
        <v>2287</v>
      </c>
      <c r="K16" s="157">
        <f t="shared" si="1"/>
        <v>0</v>
      </c>
      <c r="L16" s="157">
        <f t="shared" si="1"/>
        <v>0</v>
      </c>
      <c r="M16" s="157">
        <f t="shared" si="1"/>
        <v>2287</v>
      </c>
      <c r="N16" s="157">
        <f t="shared" si="1"/>
        <v>2287</v>
      </c>
      <c r="O16" s="157">
        <f t="shared" si="1"/>
        <v>2287</v>
      </c>
      <c r="P16" s="157">
        <f t="shared" si="1"/>
        <v>0</v>
      </c>
      <c r="Q16" s="157">
        <f t="shared" si="1"/>
        <v>0</v>
      </c>
      <c r="R16" s="150">
        <f t="shared" si="2"/>
        <v>100</v>
      </c>
    </row>
    <row r="17" spans="1:18" ht="14.25">
      <c r="A17" s="155"/>
      <c r="B17" s="136" t="s">
        <v>397</v>
      </c>
      <c r="C17" s="156" t="s">
        <v>387</v>
      </c>
      <c r="D17" s="156" t="s">
        <v>392</v>
      </c>
      <c r="E17" s="156" t="s">
        <v>396</v>
      </c>
      <c r="F17" s="156" t="s">
        <v>398</v>
      </c>
      <c r="G17" s="158">
        <v>2287</v>
      </c>
      <c r="H17" s="158">
        <f>I17+L17</f>
        <v>2287</v>
      </c>
      <c r="I17" s="157">
        <f>SUM(J17:K17)</f>
        <v>2287</v>
      </c>
      <c r="J17" s="158">
        <v>2287</v>
      </c>
      <c r="K17" s="157"/>
      <c r="L17" s="158"/>
      <c r="M17" s="158">
        <f>N17+Q17</f>
        <v>2287</v>
      </c>
      <c r="N17" s="157">
        <f>SUM(O17:P17)</f>
        <v>2287</v>
      </c>
      <c r="O17" s="157">
        <v>2287</v>
      </c>
      <c r="P17" s="157"/>
      <c r="Q17" s="157"/>
      <c r="R17" s="150">
        <f t="shared" si="2"/>
        <v>100</v>
      </c>
    </row>
    <row r="18" spans="1:18" ht="25.5">
      <c r="A18" s="151"/>
      <c r="B18" s="152" t="s">
        <v>399</v>
      </c>
      <c r="C18" s="153" t="s">
        <v>387</v>
      </c>
      <c r="D18" s="153" t="s">
        <v>400</v>
      </c>
      <c r="E18" s="153"/>
      <c r="F18" s="153"/>
      <c r="G18" s="159">
        <f>G19</f>
        <v>6805</v>
      </c>
      <c r="H18" s="159">
        <f>H19</f>
        <v>6805</v>
      </c>
      <c r="I18" s="159">
        <f aca="true" t="shared" si="3" ref="I18:Q18">I19</f>
        <v>6805</v>
      </c>
      <c r="J18" s="159">
        <f t="shared" si="3"/>
        <v>6805</v>
      </c>
      <c r="K18" s="159">
        <f t="shared" si="3"/>
        <v>0</v>
      </c>
      <c r="L18" s="159">
        <f t="shared" si="3"/>
        <v>0</v>
      </c>
      <c r="M18" s="159">
        <f t="shared" si="3"/>
        <v>6603</v>
      </c>
      <c r="N18" s="159">
        <f t="shared" si="3"/>
        <v>6603</v>
      </c>
      <c r="O18" s="159">
        <f t="shared" si="3"/>
        <v>6603</v>
      </c>
      <c r="P18" s="159">
        <f t="shared" si="3"/>
        <v>0</v>
      </c>
      <c r="Q18" s="159">
        <f t="shared" si="3"/>
        <v>0</v>
      </c>
      <c r="R18" s="150">
        <f t="shared" si="2"/>
        <v>97.03159441587069</v>
      </c>
    </row>
    <row r="19" spans="1:18" ht="25.5">
      <c r="A19" s="155"/>
      <c r="B19" s="136" t="s">
        <v>401</v>
      </c>
      <c r="C19" s="156" t="s">
        <v>387</v>
      </c>
      <c r="D19" s="156" t="s">
        <v>400</v>
      </c>
      <c r="E19" s="156" t="s">
        <v>394</v>
      </c>
      <c r="F19" s="156"/>
      <c r="G19" s="158">
        <f>G20+G24+G22</f>
        <v>6805</v>
      </c>
      <c r="H19" s="158">
        <f aca="true" t="shared" si="4" ref="H19:Q19">H20+H24+H22</f>
        <v>6805</v>
      </c>
      <c r="I19" s="158">
        <f t="shared" si="4"/>
        <v>6805</v>
      </c>
      <c r="J19" s="158">
        <f t="shared" si="4"/>
        <v>6805</v>
      </c>
      <c r="K19" s="158">
        <f t="shared" si="4"/>
        <v>0</v>
      </c>
      <c r="L19" s="158">
        <f t="shared" si="4"/>
        <v>0</v>
      </c>
      <c r="M19" s="158">
        <f t="shared" si="4"/>
        <v>6603</v>
      </c>
      <c r="N19" s="158">
        <f t="shared" si="4"/>
        <v>6603</v>
      </c>
      <c r="O19" s="158">
        <f t="shared" si="4"/>
        <v>6603</v>
      </c>
      <c r="P19" s="158">
        <f t="shared" si="4"/>
        <v>0</v>
      </c>
      <c r="Q19" s="158">
        <f t="shared" si="4"/>
        <v>0</v>
      </c>
      <c r="R19" s="150">
        <f t="shared" si="2"/>
        <v>97.03159441587069</v>
      </c>
    </row>
    <row r="20" spans="1:18" ht="14.25">
      <c r="A20" s="155"/>
      <c r="B20" s="136" t="s">
        <v>402</v>
      </c>
      <c r="C20" s="156" t="s">
        <v>387</v>
      </c>
      <c r="D20" s="156" t="s">
        <v>400</v>
      </c>
      <c r="E20" s="156" t="s">
        <v>403</v>
      </c>
      <c r="F20" s="156"/>
      <c r="G20" s="158">
        <f>G21</f>
        <v>4518</v>
      </c>
      <c r="H20" s="158">
        <f>H21</f>
        <v>4518</v>
      </c>
      <c r="I20" s="158">
        <f aca="true" t="shared" si="5" ref="I20:Q20">I21</f>
        <v>4518</v>
      </c>
      <c r="J20" s="158">
        <f t="shared" si="5"/>
        <v>4518</v>
      </c>
      <c r="K20" s="158">
        <f t="shared" si="5"/>
        <v>0</v>
      </c>
      <c r="L20" s="158">
        <f t="shared" si="5"/>
        <v>0</v>
      </c>
      <c r="M20" s="158">
        <f t="shared" si="5"/>
        <v>4316</v>
      </c>
      <c r="N20" s="158">
        <f t="shared" si="5"/>
        <v>4316</v>
      </c>
      <c r="O20" s="158">
        <f t="shared" si="5"/>
        <v>4316</v>
      </c>
      <c r="P20" s="158">
        <f t="shared" si="5"/>
        <v>0</v>
      </c>
      <c r="Q20" s="158">
        <f t="shared" si="5"/>
        <v>0</v>
      </c>
      <c r="R20" s="150">
        <f t="shared" si="2"/>
        <v>95.52899513058875</v>
      </c>
    </row>
    <row r="21" spans="1:18" ht="14.25">
      <c r="A21" s="155"/>
      <c r="B21" s="136" t="s">
        <v>397</v>
      </c>
      <c r="C21" s="156" t="s">
        <v>387</v>
      </c>
      <c r="D21" s="156" t="s">
        <v>400</v>
      </c>
      <c r="E21" s="156" t="s">
        <v>403</v>
      </c>
      <c r="F21" s="156" t="s">
        <v>398</v>
      </c>
      <c r="G21" s="158">
        <v>4518</v>
      </c>
      <c r="H21" s="158">
        <f>I21+L21</f>
        <v>4518</v>
      </c>
      <c r="I21" s="157">
        <f>SUM(J21:K21)</f>
        <v>4518</v>
      </c>
      <c r="J21" s="158">
        <v>4518</v>
      </c>
      <c r="K21" s="157"/>
      <c r="L21" s="158"/>
      <c r="M21" s="158">
        <f>N21+Q21</f>
        <v>4316</v>
      </c>
      <c r="N21" s="157">
        <f>SUM(O21:P21)</f>
        <v>4316</v>
      </c>
      <c r="O21" s="157">
        <v>4316</v>
      </c>
      <c r="P21" s="157"/>
      <c r="Q21" s="157"/>
      <c r="R21" s="150">
        <f t="shared" si="2"/>
        <v>95.52899513058875</v>
      </c>
    </row>
    <row r="22" spans="1:18" ht="25.5">
      <c r="A22" s="155"/>
      <c r="B22" s="160" t="s">
        <v>404</v>
      </c>
      <c r="C22" s="156" t="s">
        <v>387</v>
      </c>
      <c r="D22" s="156" t="s">
        <v>400</v>
      </c>
      <c r="E22" s="156" t="s">
        <v>405</v>
      </c>
      <c r="F22" s="156"/>
      <c r="G22" s="158">
        <f>G23</f>
        <v>1577</v>
      </c>
      <c r="H22" s="158">
        <f>H23</f>
        <v>1577</v>
      </c>
      <c r="I22" s="158">
        <f aca="true" t="shared" si="6" ref="I22:Q24">I23</f>
        <v>1577</v>
      </c>
      <c r="J22" s="158">
        <f t="shared" si="6"/>
        <v>1577</v>
      </c>
      <c r="K22" s="158">
        <f t="shared" si="6"/>
        <v>0</v>
      </c>
      <c r="L22" s="158">
        <f t="shared" si="6"/>
        <v>0</v>
      </c>
      <c r="M22" s="158">
        <f t="shared" si="6"/>
        <v>1577</v>
      </c>
      <c r="N22" s="158">
        <f t="shared" si="6"/>
        <v>1577</v>
      </c>
      <c r="O22" s="158">
        <f t="shared" si="6"/>
        <v>1577</v>
      </c>
      <c r="P22" s="158">
        <f t="shared" si="6"/>
        <v>0</v>
      </c>
      <c r="Q22" s="158">
        <f t="shared" si="6"/>
        <v>0</v>
      </c>
      <c r="R22" s="150">
        <f>M22/H22*100</f>
        <v>100</v>
      </c>
    </row>
    <row r="23" spans="1:18" ht="14.25">
      <c r="A23" s="155"/>
      <c r="B23" s="136" t="s">
        <v>397</v>
      </c>
      <c r="C23" s="156" t="s">
        <v>387</v>
      </c>
      <c r="D23" s="156" t="s">
        <v>400</v>
      </c>
      <c r="E23" s="156" t="s">
        <v>405</v>
      </c>
      <c r="F23" s="156" t="s">
        <v>398</v>
      </c>
      <c r="G23" s="158">
        <v>1577</v>
      </c>
      <c r="H23" s="158">
        <f>I23+L23</f>
        <v>1577</v>
      </c>
      <c r="I23" s="157">
        <f>SUM(J23:K23)</f>
        <v>1577</v>
      </c>
      <c r="J23" s="158">
        <v>1577</v>
      </c>
      <c r="K23" s="157"/>
      <c r="L23" s="158"/>
      <c r="M23" s="158">
        <f>N23+Q23</f>
        <v>1577</v>
      </c>
      <c r="N23" s="157">
        <f>SUM(O23:P23)</f>
        <v>1577</v>
      </c>
      <c r="O23" s="157">
        <v>1577</v>
      </c>
      <c r="P23" s="157"/>
      <c r="Q23" s="157"/>
      <c r="R23" s="150">
        <f>M23/H23*100</f>
        <v>100</v>
      </c>
    </row>
    <row r="24" spans="1:18" ht="25.5">
      <c r="A24" s="155"/>
      <c r="B24" s="160" t="s">
        <v>406</v>
      </c>
      <c r="C24" s="156" t="s">
        <v>387</v>
      </c>
      <c r="D24" s="156" t="s">
        <v>400</v>
      </c>
      <c r="E24" s="156" t="s">
        <v>407</v>
      </c>
      <c r="F24" s="156"/>
      <c r="G24" s="158">
        <f>G25</f>
        <v>710</v>
      </c>
      <c r="H24" s="158">
        <f>H25</f>
        <v>710</v>
      </c>
      <c r="I24" s="158">
        <f t="shared" si="6"/>
        <v>710</v>
      </c>
      <c r="J24" s="158">
        <f t="shared" si="6"/>
        <v>710</v>
      </c>
      <c r="K24" s="158">
        <f t="shared" si="6"/>
        <v>0</v>
      </c>
      <c r="L24" s="158">
        <f t="shared" si="6"/>
        <v>0</v>
      </c>
      <c r="M24" s="158">
        <f t="shared" si="6"/>
        <v>710</v>
      </c>
      <c r="N24" s="158">
        <f t="shared" si="6"/>
        <v>710</v>
      </c>
      <c r="O24" s="158">
        <f t="shared" si="6"/>
        <v>710</v>
      </c>
      <c r="P24" s="158">
        <f t="shared" si="6"/>
        <v>0</v>
      </c>
      <c r="Q24" s="158">
        <f t="shared" si="6"/>
        <v>0</v>
      </c>
      <c r="R24" s="150">
        <f t="shared" si="2"/>
        <v>100</v>
      </c>
    </row>
    <row r="25" spans="1:18" ht="14.25">
      <c r="A25" s="155"/>
      <c r="B25" s="136" t="s">
        <v>397</v>
      </c>
      <c r="C25" s="156" t="s">
        <v>387</v>
      </c>
      <c r="D25" s="156" t="s">
        <v>400</v>
      </c>
      <c r="E25" s="156" t="s">
        <v>407</v>
      </c>
      <c r="F25" s="156" t="s">
        <v>398</v>
      </c>
      <c r="G25" s="158">
        <v>710</v>
      </c>
      <c r="H25" s="158">
        <f>I25+L25</f>
        <v>710</v>
      </c>
      <c r="I25" s="157">
        <f>SUM(J25:K25)</f>
        <v>710</v>
      </c>
      <c r="J25" s="158">
        <v>710</v>
      </c>
      <c r="K25" s="157"/>
      <c r="L25" s="158"/>
      <c r="M25" s="158">
        <f>N25+Q25</f>
        <v>710</v>
      </c>
      <c r="N25" s="157">
        <f>SUM(O25:P25)</f>
        <v>710</v>
      </c>
      <c r="O25" s="157">
        <v>710</v>
      </c>
      <c r="P25" s="157"/>
      <c r="Q25" s="157"/>
      <c r="R25" s="150">
        <f t="shared" si="2"/>
        <v>100</v>
      </c>
    </row>
    <row r="26" spans="1:18" ht="14.25">
      <c r="A26" s="151"/>
      <c r="B26" s="152" t="s">
        <v>408</v>
      </c>
      <c r="C26" s="153" t="s">
        <v>387</v>
      </c>
      <c r="D26" s="153" t="s">
        <v>409</v>
      </c>
      <c r="E26" s="153"/>
      <c r="F26" s="153"/>
      <c r="G26" s="159">
        <f aca="true" t="shared" si="7" ref="G26:Q28">G27</f>
        <v>42975</v>
      </c>
      <c r="H26" s="159">
        <f t="shared" si="7"/>
        <v>42975</v>
      </c>
      <c r="I26" s="159">
        <f t="shared" si="7"/>
        <v>42975</v>
      </c>
      <c r="J26" s="159">
        <f t="shared" si="7"/>
        <v>42975</v>
      </c>
      <c r="K26" s="159">
        <f t="shared" si="7"/>
        <v>0</v>
      </c>
      <c r="L26" s="159">
        <f t="shared" si="7"/>
        <v>0</v>
      </c>
      <c r="M26" s="159">
        <f t="shared" si="7"/>
        <v>42082</v>
      </c>
      <c r="N26" s="159">
        <f t="shared" si="7"/>
        <v>42082</v>
      </c>
      <c r="O26" s="159">
        <f t="shared" si="7"/>
        <v>42082</v>
      </c>
      <c r="P26" s="159">
        <f t="shared" si="7"/>
        <v>0</v>
      </c>
      <c r="Q26" s="159">
        <f t="shared" si="7"/>
        <v>0</v>
      </c>
      <c r="R26" s="150">
        <f t="shared" si="2"/>
        <v>97.92204770215241</v>
      </c>
    </row>
    <row r="27" spans="1:18" ht="25.5">
      <c r="A27" s="155"/>
      <c r="B27" s="136" t="s">
        <v>401</v>
      </c>
      <c r="C27" s="156" t="s">
        <v>387</v>
      </c>
      <c r="D27" s="156" t="s">
        <v>409</v>
      </c>
      <c r="E27" s="156" t="s">
        <v>394</v>
      </c>
      <c r="F27" s="156"/>
      <c r="G27" s="158">
        <f t="shared" si="7"/>
        <v>42975</v>
      </c>
      <c r="H27" s="158">
        <f t="shared" si="7"/>
        <v>42975</v>
      </c>
      <c r="I27" s="158">
        <f t="shared" si="7"/>
        <v>42975</v>
      </c>
      <c r="J27" s="158">
        <f t="shared" si="7"/>
        <v>42975</v>
      </c>
      <c r="K27" s="158">
        <f t="shared" si="7"/>
        <v>0</v>
      </c>
      <c r="L27" s="158">
        <f t="shared" si="7"/>
        <v>0</v>
      </c>
      <c r="M27" s="158">
        <f t="shared" si="7"/>
        <v>42082</v>
      </c>
      <c r="N27" s="158">
        <f t="shared" si="7"/>
        <v>42082</v>
      </c>
      <c r="O27" s="158">
        <f t="shared" si="7"/>
        <v>42082</v>
      </c>
      <c r="P27" s="158">
        <f t="shared" si="7"/>
        <v>0</v>
      </c>
      <c r="Q27" s="158">
        <f t="shared" si="7"/>
        <v>0</v>
      </c>
      <c r="R27" s="150">
        <f t="shared" si="2"/>
        <v>97.92204770215241</v>
      </c>
    </row>
    <row r="28" spans="1:18" ht="14.25">
      <c r="A28" s="155"/>
      <c r="B28" s="136" t="s">
        <v>402</v>
      </c>
      <c r="C28" s="156" t="s">
        <v>387</v>
      </c>
      <c r="D28" s="156" t="s">
        <v>409</v>
      </c>
      <c r="E28" s="156" t="s">
        <v>403</v>
      </c>
      <c r="F28" s="156"/>
      <c r="G28" s="158">
        <f t="shared" si="7"/>
        <v>42975</v>
      </c>
      <c r="H28" s="158">
        <f t="shared" si="7"/>
        <v>42975</v>
      </c>
      <c r="I28" s="158">
        <f t="shared" si="7"/>
        <v>42975</v>
      </c>
      <c r="J28" s="158">
        <f t="shared" si="7"/>
        <v>42975</v>
      </c>
      <c r="K28" s="158">
        <f t="shared" si="7"/>
        <v>0</v>
      </c>
      <c r="L28" s="158">
        <f t="shared" si="7"/>
        <v>0</v>
      </c>
      <c r="M28" s="158">
        <f t="shared" si="7"/>
        <v>42082</v>
      </c>
      <c r="N28" s="158">
        <f t="shared" si="7"/>
        <v>42082</v>
      </c>
      <c r="O28" s="158">
        <f t="shared" si="7"/>
        <v>42082</v>
      </c>
      <c r="P28" s="158">
        <f t="shared" si="7"/>
        <v>0</v>
      </c>
      <c r="Q28" s="158">
        <f t="shared" si="7"/>
        <v>0</v>
      </c>
      <c r="R28" s="150">
        <f t="shared" si="2"/>
        <v>97.92204770215241</v>
      </c>
    </row>
    <row r="29" spans="1:18" ht="14.25">
      <c r="A29" s="155"/>
      <c r="B29" s="136" t="s">
        <v>397</v>
      </c>
      <c r="C29" s="156" t="s">
        <v>387</v>
      </c>
      <c r="D29" s="156" t="s">
        <v>409</v>
      </c>
      <c r="E29" s="156" t="s">
        <v>403</v>
      </c>
      <c r="F29" s="156" t="s">
        <v>398</v>
      </c>
      <c r="G29" s="158">
        <v>42975</v>
      </c>
      <c r="H29" s="158">
        <f>I29+L29</f>
        <v>42975</v>
      </c>
      <c r="I29" s="157">
        <f>SUM(J29:K29)</f>
        <v>42975</v>
      </c>
      <c r="J29" s="158">
        <v>42975</v>
      </c>
      <c r="K29" s="157"/>
      <c r="L29" s="158"/>
      <c r="M29" s="158">
        <f>N29+Q29</f>
        <v>42082</v>
      </c>
      <c r="N29" s="157">
        <f>SUM(O29:P29)</f>
        <v>42082</v>
      </c>
      <c r="O29" s="157">
        <v>42082</v>
      </c>
      <c r="P29" s="157"/>
      <c r="Q29" s="157"/>
      <c r="R29" s="150">
        <f t="shared" si="2"/>
        <v>97.92204770215241</v>
      </c>
    </row>
    <row r="30" spans="1:18" ht="14.25">
      <c r="A30" s="151"/>
      <c r="B30" s="152" t="s">
        <v>410</v>
      </c>
      <c r="C30" s="153" t="s">
        <v>387</v>
      </c>
      <c r="D30" s="153" t="s">
        <v>411</v>
      </c>
      <c r="E30" s="153"/>
      <c r="F30" s="153"/>
      <c r="G30" s="159">
        <f>G31</f>
        <v>8</v>
      </c>
      <c r="H30" s="159">
        <f>H31</f>
        <v>8</v>
      </c>
      <c r="I30" s="159">
        <f aca="true" t="shared" si="8" ref="I30:Q31">I31</f>
        <v>0</v>
      </c>
      <c r="J30" s="159">
        <f t="shared" si="8"/>
        <v>0</v>
      </c>
      <c r="K30" s="159">
        <f t="shared" si="8"/>
        <v>0</v>
      </c>
      <c r="L30" s="159">
        <f t="shared" si="8"/>
        <v>8</v>
      </c>
      <c r="M30" s="159">
        <f t="shared" si="8"/>
        <v>5</v>
      </c>
      <c r="N30" s="159">
        <f t="shared" si="8"/>
        <v>0</v>
      </c>
      <c r="O30" s="159">
        <f t="shared" si="8"/>
        <v>0</v>
      </c>
      <c r="P30" s="159">
        <f t="shared" si="8"/>
        <v>0</v>
      </c>
      <c r="Q30" s="159">
        <f t="shared" si="8"/>
        <v>5</v>
      </c>
      <c r="R30" s="150">
        <f t="shared" si="2"/>
        <v>62.5</v>
      </c>
    </row>
    <row r="31" spans="1:18" ht="38.25">
      <c r="A31" s="155"/>
      <c r="B31" s="136" t="s">
        <v>412</v>
      </c>
      <c r="C31" s="156" t="s">
        <v>387</v>
      </c>
      <c r="D31" s="156" t="s">
        <v>411</v>
      </c>
      <c r="E31" s="156" t="s">
        <v>413</v>
      </c>
      <c r="F31" s="156"/>
      <c r="G31" s="158">
        <f>G32</f>
        <v>8</v>
      </c>
      <c r="H31" s="158">
        <f>H32</f>
        <v>8</v>
      </c>
      <c r="I31" s="158">
        <f t="shared" si="8"/>
        <v>0</v>
      </c>
      <c r="J31" s="158">
        <f t="shared" si="8"/>
        <v>0</v>
      </c>
      <c r="K31" s="158">
        <f t="shared" si="8"/>
        <v>0</v>
      </c>
      <c r="L31" s="158">
        <f t="shared" si="8"/>
        <v>8</v>
      </c>
      <c r="M31" s="158">
        <f t="shared" si="8"/>
        <v>5</v>
      </c>
      <c r="N31" s="158">
        <f t="shared" si="8"/>
        <v>0</v>
      </c>
      <c r="O31" s="158">
        <f t="shared" si="8"/>
        <v>0</v>
      </c>
      <c r="P31" s="158">
        <f t="shared" si="8"/>
        <v>0</v>
      </c>
      <c r="Q31" s="158">
        <f t="shared" si="8"/>
        <v>5</v>
      </c>
      <c r="R31" s="150">
        <f t="shared" si="2"/>
        <v>62.5</v>
      </c>
    </row>
    <row r="32" spans="1:18" ht="14.25">
      <c r="A32" s="155"/>
      <c r="B32" s="136" t="s">
        <v>397</v>
      </c>
      <c r="C32" s="156" t="s">
        <v>387</v>
      </c>
      <c r="D32" s="156" t="s">
        <v>411</v>
      </c>
      <c r="E32" s="156" t="s">
        <v>413</v>
      </c>
      <c r="F32" s="156" t="s">
        <v>398</v>
      </c>
      <c r="G32" s="158">
        <v>8</v>
      </c>
      <c r="H32" s="158">
        <f>I32+L32</f>
        <v>8</v>
      </c>
      <c r="I32" s="157">
        <f>SUM(J32:K32)</f>
        <v>0</v>
      </c>
      <c r="J32" s="158"/>
      <c r="K32" s="157"/>
      <c r="L32" s="158">
        <v>8</v>
      </c>
      <c r="M32" s="158">
        <f>N32+Q32</f>
        <v>5</v>
      </c>
      <c r="N32" s="157">
        <f>SUM(O32:P32)</f>
        <v>0</v>
      </c>
      <c r="O32" s="157"/>
      <c r="P32" s="157"/>
      <c r="Q32" s="157">
        <v>5</v>
      </c>
      <c r="R32" s="150">
        <f t="shared" si="2"/>
        <v>62.5</v>
      </c>
    </row>
    <row r="33" spans="1:18" ht="38.25">
      <c r="A33" s="151"/>
      <c r="B33" s="152" t="s">
        <v>414</v>
      </c>
      <c r="C33" s="153" t="s">
        <v>387</v>
      </c>
      <c r="D33" s="153" t="s">
        <v>415</v>
      </c>
      <c r="E33" s="153"/>
      <c r="F33" s="153"/>
      <c r="G33" s="159">
        <f>G34</f>
        <v>16198</v>
      </c>
      <c r="H33" s="159">
        <f>H34</f>
        <v>16198</v>
      </c>
      <c r="I33" s="159">
        <f aca="true" t="shared" si="9" ref="I33:Q33">I34</f>
        <v>16198</v>
      </c>
      <c r="J33" s="159">
        <f t="shared" si="9"/>
        <v>16198</v>
      </c>
      <c r="K33" s="159">
        <f t="shared" si="9"/>
        <v>0</v>
      </c>
      <c r="L33" s="159">
        <f t="shared" si="9"/>
        <v>0</v>
      </c>
      <c r="M33" s="159">
        <f t="shared" si="9"/>
        <v>15631</v>
      </c>
      <c r="N33" s="159">
        <f t="shared" si="9"/>
        <v>15631</v>
      </c>
      <c r="O33" s="159">
        <f t="shared" si="9"/>
        <v>15631</v>
      </c>
      <c r="P33" s="159">
        <f t="shared" si="9"/>
        <v>0</v>
      </c>
      <c r="Q33" s="159">
        <f t="shared" si="9"/>
        <v>0</v>
      </c>
      <c r="R33" s="150">
        <f t="shared" si="2"/>
        <v>96.49956784788245</v>
      </c>
    </row>
    <row r="34" spans="1:18" ht="38.25">
      <c r="A34" s="155"/>
      <c r="B34" s="136" t="s">
        <v>416</v>
      </c>
      <c r="C34" s="156" t="s">
        <v>387</v>
      </c>
      <c r="D34" s="156" t="s">
        <v>415</v>
      </c>
      <c r="E34" s="156" t="s">
        <v>394</v>
      </c>
      <c r="F34" s="156"/>
      <c r="G34" s="158">
        <f>G35+G37</f>
        <v>16198</v>
      </c>
      <c r="H34" s="158">
        <f>H35+H37</f>
        <v>16198</v>
      </c>
      <c r="I34" s="158">
        <f aca="true" t="shared" si="10" ref="I34:Q34">I35+I37</f>
        <v>16198</v>
      </c>
      <c r="J34" s="158">
        <f t="shared" si="10"/>
        <v>16198</v>
      </c>
      <c r="K34" s="158">
        <f t="shared" si="10"/>
        <v>0</v>
      </c>
      <c r="L34" s="158">
        <f t="shared" si="10"/>
        <v>0</v>
      </c>
      <c r="M34" s="158">
        <f t="shared" si="10"/>
        <v>15631</v>
      </c>
      <c r="N34" s="158">
        <f t="shared" si="10"/>
        <v>15631</v>
      </c>
      <c r="O34" s="158">
        <f t="shared" si="10"/>
        <v>15631</v>
      </c>
      <c r="P34" s="158">
        <f t="shared" si="10"/>
        <v>0</v>
      </c>
      <c r="Q34" s="158">
        <f t="shared" si="10"/>
        <v>0</v>
      </c>
      <c r="R34" s="150">
        <f t="shared" si="2"/>
        <v>96.49956784788245</v>
      </c>
    </row>
    <row r="35" spans="1:18" ht="14.25">
      <c r="A35" s="155"/>
      <c r="B35" s="136" t="s">
        <v>402</v>
      </c>
      <c r="C35" s="156" t="s">
        <v>387</v>
      </c>
      <c r="D35" s="156" t="s">
        <v>415</v>
      </c>
      <c r="E35" s="156" t="s">
        <v>403</v>
      </c>
      <c r="F35" s="156"/>
      <c r="G35" s="158">
        <f>G36</f>
        <v>15857</v>
      </c>
      <c r="H35" s="158">
        <f>H36</f>
        <v>15857</v>
      </c>
      <c r="I35" s="158">
        <f aca="true" t="shared" si="11" ref="I35:Q35">I36</f>
        <v>15857</v>
      </c>
      <c r="J35" s="158">
        <f t="shared" si="11"/>
        <v>15857</v>
      </c>
      <c r="K35" s="158">
        <f t="shared" si="11"/>
        <v>0</v>
      </c>
      <c r="L35" s="158">
        <f t="shared" si="11"/>
        <v>0</v>
      </c>
      <c r="M35" s="158">
        <f t="shared" si="11"/>
        <v>15336</v>
      </c>
      <c r="N35" s="158">
        <f t="shared" si="11"/>
        <v>15336</v>
      </c>
      <c r="O35" s="158">
        <f t="shared" si="11"/>
        <v>15336</v>
      </c>
      <c r="P35" s="158">
        <f t="shared" si="11"/>
        <v>0</v>
      </c>
      <c r="Q35" s="158">
        <f t="shared" si="11"/>
        <v>0</v>
      </c>
      <c r="R35" s="150">
        <f t="shared" si="2"/>
        <v>96.71438481427761</v>
      </c>
    </row>
    <row r="36" spans="1:18" ht="14.25">
      <c r="A36" s="155"/>
      <c r="B36" s="136" t="s">
        <v>397</v>
      </c>
      <c r="C36" s="156" t="s">
        <v>387</v>
      </c>
      <c r="D36" s="156" t="s">
        <v>415</v>
      </c>
      <c r="E36" s="156" t="s">
        <v>403</v>
      </c>
      <c r="F36" s="156" t="s">
        <v>398</v>
      </c>
      <c r="G36" s="158">
        <v>15857</v>
      </c>
      <c r="H36" s="158">
        <f>I36+L36</f>
        <v>15857</v>
      </c>
      <c r="I36" s="157">
        <f>SUM(J36:K36)</f>
        <v>15857</v>
      </c>
      <c r="J36" s="158">
        <v>15857</v>
      </c>
      <c r="K36" s="157"/>
      <c r="L36" s="158"/>
      <c r="M36" s="158">
        <f>N36+Q36</f>
        <v>15336</v>
      </c>
      <c r="N36" s="157">
        <f>SUM(O36:P36)</f>
        <v>15336</v>
      </c>
      <c r="O36" s="157">
        <v>15336</v>
      </c>
      <c r="P36" s="157"/>
      <c r="Q36" s="157"/>
      <c r="R36" s="150">
        <f t="shared" si="2"/>
        <v>96.71438481427761</v>
      </c>
    </row>
    <row r="37" spans="1:18" ht="25.5">
      <c r="A37" s="155"/>
      <c r="B37" s="136" t="s">
        <v>417</v>
      </c>
      <c r="C37" s="156" t="s">
        <v>387</v>
      </c>
      <c r="D37" s="156" t="s">
        <v>415</v>
      </c>
      <c r="E37" s="156" t="s">
        <v>418</v>
      </c>
      <c r="F37" s="156"/>
      <c r="G37" s="158">
        <f>G38</f>
        <v>341</v>
      </c>
      <c r="H37" s="158">
        <f>H38</f>
        <v>341</v>
      </c>
      <c r="I37" s="158">
        <f aca="true" t="shared" si="12" ref="I37:Q37">I38</f>
        <v>341</v>
      </c>
      <c r="J37" s="158">
        <f t="shared" si="12"/>
        <v>341</v>
      </c>
      <c r="K37" s="158">
        <f t="shared" si="12"/>
        <v>0</v>
      </c>
      <c r="L37" s="158">
        <f t="shared" si="12"/>
        <v>0</v>
      </c>
      <c r="M37" s="158">
        <f t="shared" si="12"/>
        <v>295</v>
      </c>
      <c r="N37" s="158">
        <f t="shared" si="12"/>
        <v>295</v>
      </c>
      <c r="O37" s="158">
        <f t="shared" si="12"/>
        <v>295</v>
      </c>
      <c r="P37" s="158">
        <f t="shared" si="12"/>
        <v>0</v>
      </c>
      <c r="Q37" s="158">
        <f t="shared" si="12"/>
        <v>0</v>
      </c>
      <c r="R37" s="150">
        <f t="shared" si="2"/>
        <v>86.51026392961877</v>
      </c>
    </row>
    <row r="38" spans="1:18" ht="14.25">
      <c r="A38" s="155"/>
      <c r="B38" s="136" t="s">
        <v>397</v>
      </c>
      <c r="C38" s="156" t="s">
        <v>387</v>
      </c>
      <c r="D38" s="156" t="s">
        <v>415</v>
      </c>
      <c r="E38" s="156" t="s">
        <v>418</v>
      </c>
      <c r="F38" s="156" t="s">
        <v>398</v>
      </c>
      <c r="G38" s="158">
        <v>341</v>
      </c>
      <c r="H38" s="158">
        <f>I38+L38</f>
        <v>341</v>
      </c>
      <c r="I38" s="157">
        <f>SUM(J38:K38)</f>
        <v>341</v>
      </c>
      <c r="J38" s="158">
        <v>341</v>
      </c>
      <c r="K38" s="157"/>
      <c r="L38" s="158"/>
      <c r="M38" s="158">
        <f>N38+Q38</f>
        <v>295</v>
      </c>
      <c r="N38" s="157">
        <f>SUM(O38:P38)</f>
        <v>295</v>
      </c>
      <c r="O38" s="157">
        <v>295</v>
      </c>
      <c r="P38" s="157"/>
      <c r="Q38" s="157"/>
      <c r="R38" s="150">
        <f t="shared" si="2"/>
        <v>86.51026392961877</v>
      </c>
    </row>
    <row r="39" spans="1:18" ht="25.5">
      <c r="A39" s="151"/>
      <c r="B39" s="152" t="s">
        <v>419</v>
      </c>
      <c r="C39" s="153" t="s">
        <v>387</v>
      </c>
      <c r="D39" s="153" t="s">
        <v>420</v>
      </c>
      <c r="E39" s="153"/>
      <c r="F39" s="153"/>
      <c r="G39" s="159">
        <f aca="true" t="shared" si="13" ref="G39:Q41">G40</f>
        <v>6510</v>
      </c>
      <c r="H39" s="159">
        <f t="shared" si="13"/>
        <v>6510</v>
      </c>
      <c r="I39" s="159">
        <f t="shared" si="13"/>
        <v>6510</v>
      </c>
      <c r="J39" s="159">
        <f t="shared" si="13"/>
        <v>6510</v>
      </c>
      <c r="K39" s="159">
        <f t="shared" si="13"/>
        <v>0</v>
      </c>
      <c r="L39" s="159">
        <f t="shared" si="13"/>
        <v>0</v>
      </c>
      <c r="M39" s="159">
        <f t="shared" si="13"/>
        <v>283</v>
      </c>
      <c r="N39" s="159">
        <f t="shared" si="13"/>
        <v>283</v>
      </c>
      <c r="O39" s="159">
        <f t="shared" si="13"/>
        <v>283</v>
      </c>
      <c r="P39" s="159">
        <f t="shared" si="13"/>
        <v>0</v>
      </c>
      <c r="Q39" s="159">
        <f t="shared" si="13"/>
        <v>0</v>
      </c>
      <c r="R39" s="150">
        <f t="shared" si="2"/>
        <v>4.34715821812596</v>
      </c>
    </row>
    <row r="40" spans="1:18" ht="14.25">
      <c r="A40" s="155"/>
      <c r="B40" s="136" t="s">
        <v>421</v>
      </c>
      <c r="C40" s="156" t="s">
        <v>387</v>
      </c>
      <c r="D40" s="156" t="s">
        <v>420</v>
      </c>
      <c r="E40" s="156" t="s">
        <v>422</v>
      </c>
      <c r="F40" s="156"/>
      <c r="G40" s="158">
        <f t="shared" si="13"/>
        <v>6510</v>
      </c>
      <c r="H40" s="158">
        <f t="shared" si="13"/>
        <v>6510</v>
      </c>
      <c r="I40" s="158">
        <f t="shared" si="13"/>
        <v>6510</v>
      </c>
      <c r="J40" s="158">
        <f t="shared" si="13"/>
        <v>6510</v>
      </c>
      <c r="K40" s="158">
        <f t="shared" si="13"/>
        <v>0</v>
      </c>
      <c r="L40" s="158">
        <f t="shared" si="13"/>
        <v>0</v>
      </c>
      <c r="M40" s="158">
        <f t="shared" si="13"/>
        <v>283</v>
      </c>
      <c r="N40" s="158">
        <f t="shared" si="13"/>
        <v>283</v>
      </c>
      <c r="O40" s="158">
        <f t="shared" si="13"/>
        <v>283</v>
      </c>
      <c r="P40" s="158">
        <f t="shared" si="13"/>
        <v>0</v>
      </c>
      <c r="Q40" s="158">
        <f t="shared" si="13"/>
        <v>0</v>
      </c>
      <c r="R40" s="150">
        <f t="shared" si="2"/>
        <v>4.34715821812596</v>
      </c>
    </row>
    <row r="41" spans="1:18" ht="14.25">
      <c r="A41" s="155"/>
      <c r="B41" s="136" t="s">
        <v>423</v>
      </c>
      <c r="C41" s="156" t="s">
        <v>387</v>
      </c>
      <c r="D41" s="156" t="s">
        <v>420</v>
      </c>
      <c r="E41" s="156" t="s">
        <v>424</v>
      </c>
      <c r="F41" s="156"/>
      <c r="G41" s="158">
        <f t="shared" si="13"/>
        <v>6510</v>
      </c>
      <c r="H41" s="158">
        <f t="shared" si="13"/>
        <v>6510</v>
      </c>
      <c r="I41" s="158">
        <f t="shared" si="13"/>
        <v>6510</v>
      </c>
      <c r="J41" s="158">
        <f t="shared" si="13"/>
        <v>6510</v>
      </c>
      <c r="K41" s="158">
        <f t="shared" si="13"/>
        <v>0</v>
      </c>
      <c r="L41" s="158">
        <f t="shared" si="13"/>
        <v>0</v>
      </c>
      <c r="M41" s="158">
        <f t="shared" si="13"/>
        <v>283</v>
      </c>
      <c r="N41" s="158">
        <f t="shared" si="13"/>
        <v>283</v>
      </c>
      <c r="O41" s="158">
        <f t="shared" si="13"/>
        <v>283</v>
      </c>
      <c r="P41" s="158">
        <f t="shared" si="13"/>
        <v>0</v>
      </c>
      <c r="Q41" s="158">
        <f t="shared" si="13"/>
        <v>0</v>
      </c>
      <c r="R41" s="150">
        <f t="shared" si="2"/>
        <v>4.34715821812596</v>
      </c>
    </row>
    <row r="42" spans="1:18" ht="14.25">
      <c r="A42" s="155"/>
      <c r="B42" s="136" t="s">
        <v>425</v>
      </c>
      <c r="C42" s="156" t="s">
        <v>387</v>
      </c>
      <c r="D42" s="156" t="s">
        <v>420</v>
      </c>
      <c r="E42" s="156" t="s">
        <v>424</v>
      </c>
      <c r="F42" s="156" t="s">
        <v>426</v>
      </c>
      <c r="G42" s="158">
        <v>6510</v>
      </c>
      <c r="H42" s="158">
        <f>I42+L42</f>
        <v>6510</v>
      </c>
      <c r="I42" s="157">
        <f>SUM(J42:K42)</f>
        <v>6510</v>
      </c>
      <c r="J42" s="158">
        <v>6510</v>
      </c>
      <c r="K42" s="157"/>
      <c r="L42" s="158"/>
      <c r="M42" s="158">
        <f>N42+Q42</f>
        <v>283</v>
      </c>
      <c r="N42" s="157">
        <f>SUM(O42:P42)</f>
        <v>283</v>
      </c>
      <c r="O42" s="157">
        <v>283</v>
      </c>
      <c r="P42" s="157"/>
      <c r="Q42" s="157"/>
      <c r="R42" s="150">
        <f t="shared" si="2"/>
        <v>4.34715821812596</v>
      </c>
    </row>
    <row r="43" spans="1:18" ht="14.25">
      <c r="A43" s="151"/>
      <c r="B43" s="152" t="s">
        <v>427</v>
      </c>
      <c r="C43" s="153" t="s">
        <v>387</v>
      </c>
      <c r="D43" s="153" t="s">
        <v>428</v>
      </c>
      <c r="E43" s="153"/>
      <c r="F43" s="153"/>
      <c r="G43" s="159">
        <f aca="true" t="shared" si="14" ref="G43:Q45">G44</f>
        <v>1562</v>
      </c>
      <c r="H43" s="159">
        <f t="shared" si="14"/>
        <v>1562</v>
      </c>
      <c r="I43" s="159">
        <f t="shared" si="14"/>
        <v>1562</v>
      </c>
      <c r="J43" s="159">
        <f t="shared" si="14"/>
        <v>1562</v>
      </c>
      <c r="K43" s="159">
        <f t="shared" si="14"/>
        <v>0</v>
      </c>
      <c r="L43" s="159">
        <f t="shared" si="14"/>
        <v>0</v>
      </c>
      <c r="M43" s="159">
        <f t="shared" si="14"/>
        <v>0</v>
      </c>
      <c r="N43" s="159">
        <f t="shared" si="14"/>
        <v>0</v>
      </c>
      <c r="O43" s="159">
        <f t="shared" si="14"/>
        <v>0</v>
      </c>
      <c r="P43" s="159">
        <f t="shared" si="14"/>
        <v>0</v>
      </c>
      <c r="Q43" s="159">
        <f t="shared" si="14"/>
        <v>0</v>
      </c>
      <c r="R43" s="150">
        <f t="shared" si="2"/>
        <v>0</v>
      </c>
    </row>
    <row r="44" spans="1:18" ht="14.25">
      <c r="A44" s="155"/>
      <c r="B44" s="136" t="s">
        <v>427</v>
      </c>
      <c r="C44" s="156" t="s">
        <v>387</v>
      </c>
      <c r="D44" s="156" t="s">
        <v>428</v>
      </c>
      <c r="E44" s="156" t="s">
        <v>429</v>
      </c>
      <c r="F44" s="156"/>
      <c r="G44" s="158">
        <f t="shared" si="14"/>
        <v>1562</v>
      </c>
      <c r="H44" s="158">
        <f t="shared" si="14"/>
        <v>1562</v>
      </c>
      <c r="I44" s="158">
        <f t="shared" si="14"/>
        <v>1562</v>
      </c>
      <c r="J44" s="158">
        <f t="shared" si="14"/>
        <v>1562</v>
      </c>
      <c r="K44" s="158">
        <f t="shared" si="14"/>
        <v>0</v>
      </c>
      <c r="L44" s="158">
        <f t="shared" si="14"/>
        <v>0</v>
      </c>
      <c r="M44" s="158">
        <f t="shared" si="14"/>
        <v>0</v>
      </c>
      <c r="N44" s="158">
        <f t="shared" si="14"/>
        <v>0</v>
      </c>
      <c r="O44" s="158">
        <f t="shared" si="14"/>
        <v>0</v>
      </c>
      <c r="P44" s="158">
        <f t="shared" si="14"/>
        <v>0</v>
      </c>
      <c r="Q44" s="158">
        <f t="shared" si="14"/>
        <v>0</v>
      </c>
      <c r="R44" s="150">
        <f t="shared" si="2"/>
        <v>0</v>
      </c>
    </row>
    <row r="45" spans="1:18" ht="14.25">
      <c r="A45" s="155"/>
      <c r="B45" s="136" t="s">
        <v>430</v>
      </c>
      <c r="C45" s="156" t="s">
        <v>387</v>
      </c>
      <c r="D45" s="156" t="s">
        <v>428</v>
      </c>
      <c r="E45" s="156" t="s">
        <v>431</v>
      </c>
      <c r="F45" s="156"/>
      <c r="G45" s="158">
        <f t="shared" si="14"/>
        <v>1562</v>
      </c>
      <c r="H45" s="158">
        <f t="shared" si="14"/>
        <v>1562</v>
      </c>
      <c r="I45" s="158">
        <f t="shared" si="14"/>
        <v>1562</v>
      </c>
      <c r="J45" s="158">
        <f t="shared" si="14"/>
        <v>1562</v>
      </c>
      <c r="K45" s="158">
        <f t="shared" si="14"/>
        <v>0</v>
      </c>
      <c r="L45" s="158">
        <f t="shared" si="14"/>
        <v>0</v>
      </c>
      <c r="M45" s="158">
        <f t="shared" si="14"/>
        <v>0</v>
      </c>
      <c r="N45" s="158">
        <f t="shared" si="14"/>
        <v>0</v>
      </c>
      <c r="O45" s="158">
        <f t="shared" si="14"/>
        <v>0</v>
      </c>
      <c r="P45" s="158">
        <f t="shared" si="14"/>
        <v>0</v>
      </c>
      <c r="Q45" s="158">
        <f t="shared" si="14"/>
        <v>0</v>
      </c>
      <c r="R45" s="150">
        <f t="shared" si="2"/>
        <v>0</v>
      </c>
    </row>
    <row r="46" spans="1:18" ht="14.25">
      <c r="A46" s="155"/>
      <c r="B46" s="136" t="s">
        <v>425</v>
      </c>
      <c r="C46" s="156" t="s">
        <v>387</v>
      </c>
      <c r="D46" s="156" t="s">
        <v>428</v>
      </c>
      <c r="E46" s="156" t="s">
        <v>431</v>
      </c>
      <c r="F46" s="156" t="s">
        <v>426</v>
      </c>
      <c r="G46" s="158">
        <v>1562</v>
      </c>
      <c r="H46" s="158">
        <f>I46+L46</f>
        <v>1562</v>
      </c>
      <c r="I46" s="157">
        <f>SUM(J46:K46)</f>
        <v>1562</v>
      </c>
      <c r="J46" s="158">
        <v>1562</v>
      </c>
      <c r="K46" s="157"/>
      <c r="L46" s="158"/>
      <c r="M46" s="158">
        <f>N46+Q46</f>
        <v>0</v>
      </c>
      <c r="N46" s="157">
        <f>SUM(O46:P46)</f>
        <v>0</v>
      </c>
      <c r="O46" s="157"/>
      <c r="P46" s="157"/>
      <c r="Q46" s="157"/>
      <c r="R46" s="150">
        <f t="shared" si="2"/>
        <v>0</v>
      </c>
    </row>
    <row r="47" spans="1:18" ht="14.25">
      <c r="A47" s="151"/>
      <c r="B47" s="152" t="s">
        <v>432</v>
      </c>
      <c r="C47" s="153" t="s">
        <v>387</v>
      </c>
      <c r="D47" s="153" t="s">
        <v>433</v>
      </c>
      <c r="E47" s="153"/>
      <c r="F47" s="153"/>
      <c r="G47" s="161">
        <f>G48+G51+G54+G62+G60</f>
        <v>28420.5</v>
      </c>
      <c r="H47" s="161">
        <f>H48+H51+H54+H62+H60</f>
        <v>28420.5</v>
      </c>
      <c r="I47" s="161">
        <f aca="true" t="shared" si="15" ref="I47:Q47">I48+I51+I54+I62</f>
        <v>23086.5</v>
      </c>
      <c r="J47" s="161">
        <f t="shared" si="15"/>
        <v>23086.5</v>
      </c>
      <c r="K47" s="154">
        <f t="shared" si="15"/>
        <v>0</v>
      </c>
      <c r="L47" s="154">
        <f t="shared" si="15"/>
        <v>5334</v>
      </c>
      <c r="M47" s="154">
        <f t="shared" si="15"/>
        <v>27217</v>
      </c>
      <c r="N47" s="154">
        <f t="shared" si="15"/>
        <v>22254</v>
      </c>
      <c r="O47" s="154">
        <f t="shared" si="15"/>
        <v>22254</v>
      </c>
      <c r="P47" s="154">
        <f t="shared" si="15"/>
        <v>0</v>
      </c>
      <c r="Q47" s="154">
        <f t="shared" si="15"/>
        <v>4963</v>
      </c>
      <c r="R47" s="150">
        <f t="shared" si="2"/>
        <v>95.76538062314175</v>
      </c>
    </row>
    <row r="48" spans="1:18" ht="25.5">
      <c r="A48" s="151"/>
      <c r="B48" s="136" t="s">
        <v>434</v>
      </c>
      <c r="C48" s="156" t="s">
        <v>387</v>
      </c>
      <c r="D48" s="156" t="s">
        <v>433</v>
      </c>
      <c r="E48" s="162" t="s">
        <v>435</v>
      </c>
      <c r="F48" s="153"/>
      <c r="G48" s="163">
        <f>G49</f>
        <v>2203</v>
      </c>
      <c r="H48" s="163">
        <f>H49</f>
        <v>2203</v>
      </c>
      <c r="I48" s="163">
        <f aca="true" t="shared" si="16" ref="I48:Q49">I49</f>
        <v>0</v>
      </c>
      <c r="J48" s="163">
        <f t="shared" si="16"/>
        <v>0</v>
      </c>
      <c r="K48" s="163">
        <f t="shared" si="16"/>
        <v>0</v>
      </c>
      <c r="L48" s="163">
        <f t="shared" si="16"/>
        <v>2203</v>
      </c>
      <c r="M48" s="163">
        <f t="shared" si="16"/>
        <v>2203</v>
      </c>
      <c r="N48" s="163">
        <f t="shared" si="16"/>
        <v>0</v>
      </c>
      <c r="O48" s="163">
        <f t="shared" si="16"/>
        <v>0</v>
      </c>
      <c r="P48" s="163">
        <f t="shared" si="16"/>
        <v>0</v>
      </c>
      <c r="Q48" s="163">
        <f t="shared" si="16"/>
        <v>2203</v>
      </c>
      <c r="R48" s="150">
        <f t="shared" si="2"/>
        <v>100</v>
      </c>
    </row>
    <row r="49" spans="1:18" ht="25.5">
      <c r="A49" s="155"/>
      <c r="B49" s="136" t="s">
        <v>436</v>
      </c>
      <c r="C49" s="156" t="s">
        <v>387</v>
      </c>
      <c r="D49" s="156" t="s">
        <v>433</v>
      </c>
      <c r="E49" s="156" t="s">
        <v>435</v>
      </c>
      <c r="F49" s="156"/>
      <c r="G49" s="158">
        <f>G50</f>
        <v>2203</v>
      </c>
      <c r="H49" s="158">
        <f>H50</f>
        <v>2203</v>
      </c>
      <c r="I49" s="158">
        <f t="shared" si="16"/>
        <v>0</v>
      </c>
      <c r="J49" s="158">
        <f t="shared" si="16"/>
        <v>0</v>
      </c>
      <c r="K49" s="158">
        <f t="shared" si="16"/>
        <v>0</v>
      </c>
      <c r="L49" s="158">
        <f t="shared" si="16"/>
        <v>2203</v>
      </c>
      <c r="M49" s="158">
        <f t="shared" si="16"/>
        <v>2203</v>
      </c>
      <c r="N49" s="158">
        <f t="shared" si="16"/>
        <v>0</v>
      </c>
      <c r="O49" s="158">
        <f t="shared" si="16"/>
        <v>0</v>
      </c>
      <c r="P49" s="158">
        <f t="shared" si="16"/>
        <v>0</v>
      </c>
      <c r="Q49" s="158">
        <f t="shared" si="16"/>
        <v>2203</v>
      </c>
      <c r="R49" s="150">
        <f t="shared" si="2"/>
        <v>100</v>
      </c>
    </row>
    <row r="50" spans="1:18" ht="14.25">
      <c r="A50" s="155"/>
      <c r="B50" s="136" t="s">
        <v>397</v>
      </c>
      <c r="C50" s="156" t="s">
        <v>387</v>
      </c>
      <c r="D50" s="156" t="s">
        <v>433</v>
      </c>
      <c r="E50" s="156" t="s">
        <v>435</v>
      </c>
      <c r="F50" s="156" t="s">
        <v>398</v>
      </c>
      <c r="G50" s="158">
        <v>2203</v>
      </c>
      <c r="H50" s="158">
        <f>I50+L50</f>
        <v>2203</v>
      </c>
      <c r="I50" s="157">
        <f>SUM(J50:K50)</f>
        <v>0</v>
      </c>
      <c r="J50" s="158"/>
      <c r="K50" s="157"/>
      <c r="L50" s="158">
        <v>2203</v>
      </c>
      <c r="M50" s="158">
        <f>N50+Q50</f>
        <v>2203</v>
      </c>
      <c r="N50" s="157">
        <f>SUM(O50:P50)</f>
        <v>0</v>
      </c>
      <c r="O50" s="157"/>
      <c r="P50" s="157"/>
      <c r="Q50" s="157">
        <v>2203</v>
      </c>
      <c r="R50" s="150">
        <f t="shared" si="2"/>
        <v>100</v>
      </c>
    </row>
    <row r="51" spans="1:18" ht="38.25">
      <c r="A51" s="155"/>
      <c r="B51" s="136" t="s">
        <v>416</v>
      </c>
      <c r="C51" s="156" t="s">
        <v>387</v>
      </c>
      <c r="D51" s="156" t="s">
        <v>433</v>
      </c>
      <c r="E51" s="162" t="s">
        <v>394</v>
      </c>
      <c r="F51" s="156"/>
      <c r="G51" s="158">
        <f>G52</f>
        <v>22386</v>
      </c>
      <c r="H51" s="158">
        <f>H52</f>
        <v>22386</v>
      </c>
      <c r="I51" s="158">
        <f aca="true" t="shared" si="17" ref="I51:Q52">I52</f>
        <v>19565</v>
      </c>
      <c r="J51" s="158">
        <f t="shared" si="17"/>
        <v>19565</v>
      </c>
      <c r="K51" s="158">
        <f t="shared" si="17"/>
        <v>0</v>
      </c>
      <c r="L51" s="158">
        <f t="shared" si="17"/>
        <v>2821</v>
      </c>
      <c r="M51" s="158">
        <f t="shared" si="17"/>
        <v>21952</v>
      </c>
      <c r="N51" s="158">
        <f t="shared" si="17"/>
        <v>19199</v>
      </c>
      <c r="O51" s="158">
        <f t="shared" si="17"/>
        <v>19199</v>
      </c>
      <c r="P51" s="158">
        <f t="shared" si="17"/>
        <v>0</v>
      </c>
      <c r="Q51" s="158">
        <f t="shared" si="17"/>
        <v>2753</v>
      </c>
      <c r="R51" s="150">
        <f t="shared" si="2"/>
        <v>98.06128830519074</v>
      </c>
    </row>
    <row r="52" spans="1:18" ht="14.25">
      <c r="A52" s="155"/>
      <c r="B52" s="136" t="s">
        <v>402</v>
      </c>
      <c r="C52" s="156" t="s">
        <v>387</v>
      </c>
      <c r="D52" s="156" t="s">
        <v>433</v>
      </c>
      <c r="E52" s="156" t="s">
        <v>403</v>
      </c>
      <c r="F52" s="156"/>
      <c r="G52" s="158">
        <f>G53</f>
        <v>22386</v>
      </c>
      <c r="H52" s="158">
        <f>H53</f>
        <v>22386</v>
      </c>
      <c r="I52" s="158">
        <f t="shared" si="17"/>
        <v>19565</v>
      </c>
      <c r="J52" s="158">
        <f t="shared" si="17"/>
        <v>19565</v>
      </c>
      <c r="K52" s="158">
        <f t="shared" si="17"/>
        <v>0</v>
      </c>
      <c r="L52" s="158">
        <f t="shared" si="17"/>
        <v>2821</v>
      </c>
      <c r="M52" s="158">
        <f t="shared" si="17"/>
        <v>21952</v>
      </c>
      <c r="N52" s="158">
        <f t="shared" si="17"/>
        <v>19199</v>
      </c>
      <c r="O52" s="158">
        <f t="shared" si="17"/>
        <v>19199</v>
      </c>
      <c r="P52" s="158">
        <f t="shared" si="17"/>
        <v>0</v>
      </c>
      <c r="Q52" s="158">
        <f t="shared" si="17"/>
        <v>2753</v>
      </c>
      <c r="R52" s="150">
        <f t="shared" si="2"/>
        <v>98.06128830519074</v>
      </c>
    </row>
    <row r="53" spans="1:18" ht="14.25">
      <c r="A53" s="155"/>
      <c r="B53" s="136" t="s">
        <v>397</v>
      </c>
      <c r="C53" s="156" t="s">
        <v>387</v>
      </c>
      <c r="D53" s="156" t="s">
        <v>433</v>
      </c>
      <c r="E53" s="156" t="s">
        <v>403</v>
      </c>
      <c r="F53" s="156" t="s">
        <v>398</v>
      </c>
      <c r="G53" s="158">
        <v>22386</v>
      </c>
      <c r="H53" s="158">
        <f>I53+L53</f>
        <v>22386</v>
      </c>
      <c r="I53" s="157">
        <f>SUM(J53:K53)</f>
        <v>19565</v>
      </c>
      <c r="J53" s="158">
        <v>19565</v>
      </c>
      <c r="K53" s="157"/>
      <c r="L53" s="158">
        <v>2821</v>
      </c>
      <c r="M53" s="158">
        <f>N53+Q53</f>
        <v>21952</v>
      </c>
      <c r="N53" s="157">
        <f>SUM(O53:P53)</f>
        <v>19199</v>
      </c>
      <c r="O53" s="158">
        <v>19199</v>
      </c>
      <c r="P53" s="157"/>
      <c r="Q53" s="158">
        <v>2753</v>
      </c>
      <c r="R53" s="150">
        <f t="shared" si="2"/>
        <v>98.06128830519074</v>
      </c>
    </row>
    <row r="54" spans="1:18" ht="38.25">
      <c r="A54" s="155"/>
      <c r="B54" s="136" t="s">
        <v>437</v>
      </c>
      <c r="C54" s="156" t="s">
        <v>387</v>
      </c>
      <c r="D54" s="156" t="s">
        <v>433</v>
      </c>
      <c r="E54" s="162" t="s">
        <v>438</v>
      </c>
      <c r="F54" s="156"/>
      <c r="G54" s="158">
        <f>G55+G57</f>
        <v>3821.5</v>
      </c>
      <c r="H54" s="158">
        <f>H55+H57</f>
        <v>3821.5</v>
      </c>
      <c r="I54" s="158">
        <f aca="true" t="shared" si="18" ref="I54:Q54">I55+I57</f>
        <v>3521.5</v>
      </c>
      <c r="J54" s="158">
        <f t="shared" si="18"/>
        <v>3521.5</v>
      </c>
      <c r="K54" s="158">
        <f t="shared" si="18"/>
        <v>0</v>
      </c>
      <c r="L54" s="158">
        <f t="shared" si="18"/>
        <v>300</v>
      </c>
      <c r="M54" s="158">
        <f t="shared" si="18"/>
        <v>3055</v>
      </c>
      <c r="N54" s="158">
        <f t="shared" si="18"/>
        <v>3055</v>
      </c>
      <c r="O54" s="158">
        <f t="shared" si="18"/>
        <v>3055</v>
      </c>
      <c r="P54" s="158">
        <f t="shared" si="18"/>
        <v>0</v>
      </c>
      <c r="Q54" s="158">
        <f t="shared" si="18"/>
        <v>0</v>
      </c>
      <c r="R54" s="150">
        <f t="shared" si="2"/>
        <v>79.94243098259845</v>
      </c>
    </row>
    <row r="55" spans="1:18" ht="38.25">
      <c r="A55" s="155"/>
      <c r="B55" s="136" t="s">
        <v>439</v>
      </c>
      <c r="C55" s="156" t="s">
        <v>387</v>
      </c>
      <c r="D55" s="156" t="s">
        <v>433</v>
      </c>
      <c r="E55" s="156" t="s">
        <v>440</v>
      </c>
      <c r="F55" s="156"/>
      <c r="G55" s="158">
        <f>G56</f>
        <v>227</v>
      </c>
      <c r="H55" s="158">
        <f>H56</f>
        <v>227</v>
      </c>
      <c r="I55" s="158">
        <f aca="true" t="shared" si="19" ref="I55:Q55">I56</f>
        <v>227</v>
      </c>
      <c r="J55" s="158">
        <f t="shared" si="19"/>
        <v>227</v>
      </c>
      <c r="K55" s="158">
        <f t="shared" si="19"/>
        <v>0</v>
      </c>
      <c r="L55" s="158">
        <f t="shared" si="19"/>
        <v>0</v>
      </c>
      <c r="M55" s="158">
        <f t="shared" si="19"/>
        <v>156</v>
      </c>
      <c r="N55" s="158">
        <f t="shared" si="19"/>
        <v>156</v>
      </c>
      <c r="O55" s="158">
        <f t="shared" si="19"/>
        <v>156</v>
      </c>
      <c r="P55" s="158">
        <f t="shared" si="19"/>
        <v>0</v>
      </c>
      <c r="Q55" s="158">
        <f t="shared" si="19"/>
        <v>0</v>
      </c>
      <c r="R55" s="150">
        <f t="shared" si="2"/>
        <v>68.72246696035242</v>
      </c>
    </row>
    <row r="56" spans="1:18" ht="14.25">
      <c r="A56" s="155"/>
      <c r="B56" s="136" t="s">
        <v>397</v>
      </c>
      <c r="C56" s="156" t="s">
        <v>387</v>
      </c>
      <c r="D56" s="156" t="s">
        <v>433</v>
      </c>
      <c r="E56" s="156" t="s">
        <v>440</v>
      </c>
      <c r="F56" s="156" t="s">
        <v>398</v>
      </c>
      <c r="G56" s="158">
        <v>227</v>
      </c>
      <c r="H56" s="158">
        <f>I56+L56</f>
        <v>227</v>
      </c>
      <c r="I56" s="157">
        <f>SUM(J56:K56)</f>
        <v>227</v>
      </c>
      <c r="J56" s="158">
        <v>227</v>
      </c>
      <c r="K56" s="157"/>
      <c r="L56" s="158"/>
      <c r="M56" s="158">
        <f>N56+Q56</f>
        <v>156</v>
      </c>
      <c r="N56" s="157">
        <f>SUM(O56:P56)</f>
        <v>156</v>
      </c>
      <c r="O56" s="157">
        <v>156</v>
      </c>
      <c r="P56" s="157"/>
      <c r="Q56" s="157"/>
      <c r="R56" s="150">
        <f t="shared" si="2"/>
        <v>68.72246696035242</v>
      </c>
    </row>
    <row r="57" spans="1:18" ht="25.5">
      <c r="A57" s="155"/>
      <c r="B57" s="136" t="s">
        <v>441</v>
      </c>
      <c r="C57" s="156" t="s">
        <v>387</v>
      </c>
      <c r="D57" s="156" t="s">
        <v>433</v>
      </c>
      <c r="E57" s="156" t="s">
        <v>442</v>
      </c>
      <c r="F57" s="156"/>
      <c r="G57" s="164">
        <f>G58</f>
        <v>3594.5</v>
      </c>
      <c r="H57" s="164">
        <f>H58</f>
        <v>3594.5</v>
      </c>
      <c r="I57" s="164">
        <f aca="true" t="shared" si="20" ref="I57:Q58">I58</f>
        <v>3294.5</v>
      </c>
      <c r="J57" s="164">
        <f t="shared" si="20"/>
        <v>3294.5</v>
      </c>
      <c r="K57" s="158">
        <f t="shared" si="20"/>
        <v>0</v>
      </c>
      <c r="L57" s="158">
        <f t="shared" si="20"/>
        <v>300</v>
      </c>
      <c r="M57" s="158">
        <f t="shared" si="20"/>
        <v>2899</v>
      </c>
      <c r="N57" s="158">
        <f t="shared" si="20"/>
        <v>2899</v>
      </c>
      <c r="O57" s="158">
        <f t="shared" si="20"/>
        <v>2899</v>
      </c>
      <c r="P57" s="158">
        <f t="shared" si="20"/>
        <v>0</v>
      </c>
      <c r="Q57" s="158">
        <f t="shared" si="20"/>
        <v>0</v>
      </c>
      <c r="R57" s="150">
        <f t="shared" si="2"/>
        <v>80.6509945750452</v>
      </c>
    </row>
    <row r="58" spans="1:18" ht="14.25">
      <c r="A58" s="155"/>
      <c r="B58" s="136" t="s">
        <v>443</v>
      </c>
      <c r="C58" s="156" t="s">
        <v>387</v>
      </c>
      <c r="D58" s="156" t="s">
        <v>433</v>
      </c>
      <c r="E58" s="156" t="s">
        <v>444</v>
      </c>
      <c r="F58" s="156"/>
      <c r="G58" s="164">
        <f>G59</f>
        <v>3594.5</v>
      </c>
      <c r="H58" s="164">
        <f>H59</f>
        <v>3594.5</v>
      </c>
      <c r="I58" s="164">
        <f t="shared" si="20"/>
        <v>3294.5</v>
      </c>
      <c r="J58" s="164">
        <f t="shared" si="20"/>
        <v>3294.5</v>
      </c>
      <c r="K58" s="158">
        <f t="shared" si="20"/>
        <v>0</v>
      </c>
      <c r="L58" s="158">
        <f t="shared" si="20"/>
        <v>300</v>
      </c>
      <c r="M58" s="158">
        <f t="shared" si="20"/>
        <v>2899</v>
      </c>
      <c r="N58" s="158">
        <f t="shared" si="20"/>
        <v>2899</v>
      </c>
      <c r="O58" s="158">
        <f t="shared" si="20"/>
        <v>2899</v>
      </c>
      <c r="P58" s="158">
        <f t="shared" si="20"/>
        <v>0</v>
      </c>
      <c r="Q58" s="158">
        <f t="shared" si="20"/>
        <v>0</v>
      </c>
      <c r="R58" s="150">
        <f t="shared" si="2"/>
        <v>80.6509945750452</v>
      </c>
    </row>
    <row r="59" spans="1:18" ht="14.25">
      <c r="A59" s="155"/>
      <c r="B59" s="136" t="s">
        <v>397</v>
      </c>
      <c r="C59" s="156" t="s">
        <v>387</v>
      </c>
      <c r="D59" s="156" t="s">
        <v>433</v>
      </c>
      <c r="E59" s="156" t="s">
        <v>444</v>
      </c>
      <c r="F59" s="156" t="s">
        <v>398</v>
      </c>
      <c r="G59" s="164">
        <v>3594.5</v>
      </c>
      <c r="H59" s="164">
        <f>I59+L59</f>
        <v>3594.5</v>
      </c>
      <c r="I59" s="165">
        <f>SUM(J59:K59)</f>
        <v>3294.5</v>
      </c>
      <c r="J59" s="164">
        <v>3294.5</v>
      </c>
      <c r="K59" s="157"/>
      <c r="L59" s="158">
        <v>300</v>
      </c>
      <c r="M59" s="158">
        <f>N59+Q59</f>
        <v>2899</v>
      </c>
      <c r="N59" s="157">
        <f>SUM(O59:P59)</f>
        <v>2899</v>
      </c>
      <c r="O59" s="157">
        <v>2899</v>
      </c>
      <c r="P59" s="157"/>
      <c r="Q59" s="157"/>
      <c r="R59" s="150">
        <f t="shared" si="2"/>
        <v>80.6509945750452</v>
      </c>
    </row>
    <row r="60" spans="1:18" ht="25.5" hidden="1">
      <c r="A60" s="155"/>
      <c r="B60" s="136" t="s">
        <v>445</v>
      </c>
      <c r="C60" s="156" t="s">
        <v>387</v>
      </c>
      <c r="D60" s="156" t="s">
        <v>433</v>
      </c>
      <c r="E60" s="156" t="s">
        <v>446</v>
      </c>
      <c r="F60" s="156"/>
      <c r="G60" s="158">
        <f>G61</f>
        <v>0</v>
      </c>
      <c r="H60" s="164"/>
      <c r="I60" s="165"/>
      <c r="J60" s="164"/>
      <c r="K60" s="157"/>
      <c r="L60" s="158"/>
      <c r="M60" s="158"/>
      <c r="N60" s="157"/>
      <c r="O60" s="157"/>
      <c r="P60" s="157"/>
      <c r="Q60" s="157"/>
      <c r="R60" s="150"/>
    </row>
    <row r="61" spans="1:18" ht="14.25" hidden="1">
      <c r="A61" s="155"/>
      <c r="B61" s="136" t="s">
        <v>447</v>
      </c>
      <c r="C61" s="156" t="s">
        <v>387</v>
      </c>
      <c r="D61" s="156" t="s">
        <v>433</v>
      </c>
      <c r="E61" s="156" t="s">
        <v>446</v>
      </c>
      <c r="F61" s="156" t="s">
        <v>448</v>
      </c>
      <c r="G61" s="158"/>
      <c r="H61" s="164"/>
      <c r="I61" s="165"/>
      <c r="J61" s="164"/>
      <c r="K61" s="157"/>
      <c r="L61" s="158"/>
      <c r="M61" s="158"/>
      <c r="N61" s="157"/>
      <c r="O61" s="157"/>
      <c r="P61" s="157"/>
      <c r="Q61" s="157"/>
      <c r="R61" s="150"/>
    </row>
    <row r="62" spans="1:18" ht="14.25">
      <c r="A62" s="155"/>
      <c r="B62" s="136" t="s">
        <v>449</v>
      </c>
      <c r="C62" s="156" t="s">
        <v>387</v>
      </c>
      <c r="D62" s="156" t="s">
        <v>433</v>
      </c>
      <c r="E62" s="166" t="s">
        <v>450</v>
      </c>
      <c r="F62" s="156"/>
      <c r="G62" s="163">
        <f>G63</f>
        <v>10</v>
      </c>
      <c r="H62" s="163">
        <f>H63</f>
        <v>10</v>
      </c>
      <c r="I62" s="163">
        <f aca="true" t="shared" si="21" ref="I62:Q63">I63</f>
        <v>0</v>
      </c>
      <c r="J62" s="163">
        <f t="shared" si="21"/>
        <v>0</v>
      </c>
      <c r="K62" s="163">
        <f t="shared" si="21"/>
        <v>0</v>
      </c>
      <c r="L62" s="163">
        <f t="shared" si="21"/>
        <v>10</v>
      </c>
      <c r="M62" s="163">
        <f t="shared" si="21"/>
        <v>7</v>
      </c>
      <c r="N62" s="163">
        <f t="shared" si="21"/>
        <v>0</v>
      </c>
      <c r="O62" s="163">
        <f t="shared" si="21"/>
        <v>0</v>
      </c>
      <c r="P62" s="163">
        <f t="shared" si="21"/>
        <v>0</v>
      </c>
      <c r="Q62" s="163">
        <f t="shared" si="21"/>
        <v>7</v>
      </c>
      <c r="R62" s="150">
        <f t="shared" si="2"/>
        <v>70</v>
      </c>
    </row>
    <row r="63" spans="1:18" ht="38.25">
      <c r="A63" s="155"/>
      <c r="B63" s="71" t="s">
        <v>451</v>
      </c>
      <c r="C63" s="156" t="s">
        <v>387</v>
      </c>
      <c r="D63" s="156" t="s">
        <v>433</v>
      </c>
      <c r="E63" s="156" t="s">
        <v>452</v>
      </c>
      <c r="F63" s="156"/>
      <c r="G63" s="158">
        <f>G64</f>
        <v>10</v>
      </c>
      <c r="H63" s="158">
        <f>H64</f>
        <v>10</v>
      </c>
      <c r="I63" s="158">
        <f t="shared" si="21"/>
        <v>0</v>
      </c>
      <c r="J63" s="158">
        <f t="shared" si="21"/>
        <v>0</v>
      </c>
      <c r="K63" s="158">
        <f t="shared" si="21"/>
        <v>0</v>
      </c>
      <c r="L63" s="158">
        <f t="shared" si="21"/>
        <v>10</v>
      </c>
      <c r="M63" s="158">
        <f t="shared" si="21"/>
        <v>7</v>
      </c>
      <c r="N63" s="158">
        <f t="shared" si="21"/>
        <v>0</v>
      </c>
      <c r="O63" s="158">
        <f t="shared" si="21"/>
        <v>0</v>
      </c>
      <c r="P63" s="158">
        <f t="shared" si="21"/>
        <v>0</v>
      </c>
      <c r="Q63" s="158">
        <f t="shared" si="21"/>
        <v>7</v>
      </c>
      <c r="R63" s="150">
        <f t="shared" si="2"/>
        <v>70</v>
      </c>
    </row>
    <row r="64" spans="1:18" ht="14.25">
      <c r="A64" s="155"/>
      <c r="B64" s="136" t="s">
        <v>397</v>
      </c>
      <c r="C64" s="156" t="s">
        <v>387</v>
      </c>
      <c r="D64" s="156" t="s">
        <v>433</v>
      </c>
      <c r="E64" s="156" t="s">
        <v>452</v>
      </c>
      <c r="F64" s="156" t="s">
        <v>398</v>
      </c>
      <c r="G64" s="158">
        <v>10</v>
      </c>
      <c r="H64" s="158">
        <f>I64+L64</f>
        <v>10</v>
      </c>
      <c r="I64" s="157">
        <f>SUM(J64:K64)</f>
        <v>0</v>
      </c>
      <c r="J64" s="158"/>
      <c r="K64" s="157"/>
      <c r="L64" s="158">
        <v>10</v>
      </c>
      <c r="M64" s="158">
        <f>N64+Q64</f>
        <v>7</v>
      </c>
      <c r="N64" s="157">
        <f>SUM(O64:P64)</f>
        <v>0</v>
      </c>
      <c r="O64" s="158"/>
      <c r="P64" s="157"/>
      <c r="Q64" s="158">
        <v>7</v>
      </c>
      <c r="R64" s="150">
        <f t="shared" si="2"/>
        <v>70</v>
      </c>
    </row>
    <row r="65" spans="1:18" ht="14.25">
      <c r="A65" s="145" t="s">
        <v>453</v>
      </c>
      <c r="B65" s="146" t="s">
        <v>454</v>
      </c>
      <c r="C65" s="147" t="s">
        <v>392</v>
      </c>
      <c r="D65" s="147" t="s">
        <v>388</v>
      </c>
      <c r="E65" s="147" t="s">
        <v>389</v>
      </c>
      <c r="F65" s="147" t="s">
        <v>390</v>
      </c>
      <c r="G65" s="149">
        <f aca="true" t="shared" si="22" ref="G65:Q68">G66</f>
        <v>2209</v>
      </c>
      <c r="H65" s="149">
        <f t="shared" si="22"/>
        <v>2209</v>
      </c>
      <c r="I65" s="149">
        <f t="shared" si="22"/>
        <v>0</v>
      </c>
      <c r="J65" s="149">
        <f t="shared" si="22"/>
        <v>0</v>
      </c>
      <c r="K65" s="149">
        <f t="shared" si="22"/>
        <v>0</v>
      </c>
      <c r="L65" s="149">
        <f t="shared" si="22"/>
        <v>2209</v>
      </c>
      <c r="M65" s="149">
        <f t="shared" si="22"/>
        <v>2209</v>
      </c>
      <c r="N65" s="149">
        <f t="shared" si="22"/>
        <v>0</v>
      </c>
      <c r="O65" s="149">
        <f t="shared" si="22"/>
        <v>0</v>
      </c>
      <c r="P65" s="149">
        <f t="shared" si="22"/>
        <v>0</v>
      </c>
      <c r="Q65" s="149">
        <f t="shared" si="22"/>
        <v>2209</v>
      </c>
      <c r="R65" s="150">
        <f t="shared" si="2"/>
        <v>100</v>
      </c>
    </row>
    <row r="66" spans="1:18" ht="14.25">
      <c r="A66" s="167"/>
      <c r="B66" s="152" t="s">
        <v>455</v>
      </c>
      <c r="C66" s="168" t="s">
        <v>392</v>
      </c>
      <c r="D66" s="169" t="s">
        <v>400</v>
      </c>
      <c r="E66" s="169"/>
      <c r="F66" s="169"/>
      <c r="G66" s="170">
        <f t="shared" si="22"/>
        <v>2209</v>
      </c>
      <c r="H66" s="170">
        <f t="shared" si="22"/>
        <v>2209</v>
      </c>
      <c r="I66" s="170">
        <f t="shared" si="22"/>
        <v>0</v>
      </c>
      <c r="J66" s="170">
        <f t="shared" si="22"/>
        <v>0</v>
      </c>
      <c r="K66" s="170">
        <f t="shared" si="22"/>
        <v>0</v>
      </c>
      <c r="L66" s="170">
        <f t="shared" si="22"/>
        <v>2209</v>
      </c>
      <c r="M66" s="170">
        <f t="shared" si="22"/>
        <v>2209</v>
      </c>
      <c r="N66" s="170">
        <f t="shared" si="22"/>
        <v>0</v>
      </c>
      <c r="O66" s="170">
        <f t="shared" si="22"/>
        <v>0</v>
      </c>
      <c r="P66" s="170">
        <f t="shared" si="22"/>
        <v>0</v>
      </c>
      <c r="Q66" s="170">
        <f t="shared" si="22"/>
        <v>2209</v>
      </c>
      <c r="R66" s="150">
        <f t="shared" si="2"/>
        <v>100</v>
      </c>
    </row>
    <row r="67" spans="1:18" ht="25.5">
      <c r="A67" s="167"/>
      <c r="B67" s="136" t="s">
        <v>436</v>
      </c>
      <c r="C67" s="171" t="s">
        <v>392</v>
      </c>
      <c r="D67" s="172" t="s">
        <v>400</v>
      </c>
      <c r="E67" s="172" t="s">
        <v>456</v>
      </c>
      <c r="F67" s="172"/>
      <c r="G67" s="163">
        <f t="shared" si="22"/>
        <v>2209</v>
      </c>
      <c r="H67" s="163">
        <f t="shared" si="22"/>
        <v>2209</v>
      </c>
      <c r="I67" s="163">
        <f t="shared" si="22"/>
        <v>0</v>
      </c>
      <c r="J67" s="163">
        <f t="shared" si="22"/>
        <v>0</v>
      </c>
      <c r="K67" s="163">
        <f t="shared" si="22"/>
        <v>0</v>
      </c>
      <c r="L67" s="163">
        <f t="shared" si="22"/>
        <v>2209</v>
      </c>
      <c r="M67" s="163">
        <f t="shared" si="22"/>
        <v>2209</v>
      </c>
      <c r="N67" s="163">
        <f t="shared" si="22"/>
        <v>0</v>
      </c>
      <c r="O67" s="163">
        <f t="shared" si="22"/>
        <v>0</v>
      </c>
      <c r="P67" s="163">
        <f t="shared" si="22"/>
        <v>0</v>
      </c>
      <c r="Q67" s="163">
        <f t="shared" si="22"/>
        <v>2209</v>
      </c>
      <c r="R67" s="150">
        <f t="shared" si="2"/>
        <v>100</v>
      </c>
    </row>
    <row r="68" spans="1:18" ht="25.5">
      <c r="A68" s="173"/>
      <c r="B68" s="136" t="s">
        <v>457</v>
      </c>
      <c r="C68" s="135" t="s">
        <v>392</v>
      </c>
      <c r="D68" s="166" t="s">
        <v>400</v>
      </c>
      <c r="E68" s="166" t="s">
        <v>458</v>
      </c>
      <c r="F68" s="166"/>
      <c r="G68" s="158">
        <f t="shared" si="22"/>
        <v>2209</v>
      </c>
      <c r="H68" s="158">
        <f t="shared" si="22"/>
        <v>2209</v>
      </c>
      <c r="I68" s="158">
        <f t="shared" si="22"/>
        <v>0</v>
      </c>
      <c r="J68" s="158">
        <f t="shared" si="22"/>
        <v>0</v>
      </c>
      <c r="K68" s="158">
        <f t="shared" si="22"/>
        <v>0</v>
      </c>
      <c r="L68" s="158">
        <f t="shared" si="22"/>
        <v>2209</v>
      </c>
      <c r="M68" s="158">
        <f t="shared" si="22"/>
        <v>2209</v>
      </c>
      <c r="N68" s="158">
        <f t="shared" si="22"/>
        <v>0</v>
      </c>
      <c r="O68" s="158">
        <f t="shared" si="22"/>
        <v>0</v>
      </c>
      <c r="P68" s="158">
        <f t="shared" si="22"/>
        <v>0</v>
      </c>
      <c r="Q68" s="158">
        <f t="shared" si="22"/>
        <v>2209</v>
      </c>
      <c r="R68" s="150">
        <f t="shared" si="2"/>
        <v>100</v>
      </c>
    </row>
    <row r="69" spans="1:18" ht="14.25">
      <c r="A69" s="173"/>
      <c r="B69" s="136" t="s">
        <v>397</v>
      </c>
      <c r="C69" s="135" t="s">
        <v>392</v>
      </c>
      <c r="D69" s="166" t="s">
        <v>400</v>
      </c>
      <c r="E69" s="166" t="s">
        <v>458</v>
      </c>
      <c r="F69" s="166" t="s">
        <v>398</v>
      </c>
      <c r="G69" s="158">
        <v>2209</v>
      </c>
      <c r="H69" s="158">
        <f>I69+L69</f>
        <v>2209</v>
      </c>
      <c r="I69" s="157">
        <f>SUM(J69:K69)</f>
        <v>0</v>
      </c>
      <c r="J69" s="158"/>
      <c r="K69" s="157"/>
      <c r="L69" s="158">
        <v>2209</v>
      </c>
      <c r="M69" s="158">
        <f>N69+Q69</f>
        <v>2209</v>
      </c>
      <c r="N69" s="157">
        <f>SUM(O69:P69)</f>
        <v>0</v>
      </c>
      <c r="O69" s="158"/>
      <c r="P69" s="157"/>
      <c r="Q69" s="158">
        <v>2209</v>
      </c>
      <c r="R69" s="150">
        <f t="shared" si="2"/>
        <v>100</v>
      </c>
    </row>
    <row r="70" spans="1:18" ht="25.5">
      <c r="A70" s="145" t="s">
        <v>459</v>
      </c>
      <c r="B70" s="146" t="s">
        <v>460</v>
      </c>
      <c r="C70" s="147" t="s">
        <v>400</v>
      </c>
      <c r="D70" s="147" t="s">
        <v>388</v>
      </c>
      <c r="E70" s="147" t="s">
        <v>389</v>
      </c>
      <c r="F70" s="147" t="s">
        <v>390</v>
      </c>
      <c r="G70" s="148">
        <f aca="true" t="shared" si="23" ref="G70:L70">G71+G85+G91</f>
        <v>83643.90000000001</v>
      </c>
      <c r="H70" s="148">
        <f t="shared" si="23"/>
        <v>83643.90000000001</v>
      </c>
      <c r="I70" s="148">
        <f t="shared" si="23"/>
        <v>64187</v>
      </c>
      <c r="J70" s="148">
        <f t="shared" si="23"/>
        <v>64187</v>
      </c>
      <c r="K70" s="148">
        <f t="shared" si="23"/>
        <v>0</v>
      </c>
      <c r="L70" s="148">
        <f t="shared" si="23"/>
        <v>19456.899999999998</v>
      </c>
      <c r="M70" s="149">
        <f>M71+M85</f>
        <v>79551</v>
      </c>
      <c r="N70" s="149">
        <f>N71+N85</f>
        <v>61730</v>
      </c>
      <c r="O70" s="149">
        <f>O71+O85</f>
        <v>61730</v>
      </c>
      <c r="P70" s="149">
        <f>P71+P85</f>
        <v>0</v>
      </c>
      <c r="Q70" s="149">
        <f>Q71+Q85</f>
        <v>17821</v>
      </c>
      <c r="R70" s="150">
        <f t="shared" si="2"/>
        <v>95.10675614121293</v>
      </c>
    </row>
    <row r="71" spans="1:18" ht="14.25">
      <c r="A71" s="167"/>
      <c r="B71" s="152" t="s">
        <v>461</v>
      </c>
      <c r="C71" s="168" t="s">
        <v>400</v>
      </c>
      <c r="D71" s="169" t="s">
        <v>392</v>
      </c>
      <c r="E71" s="169"/>
      <c r="F71" s="169"/>
      <c r="G71" s="170">
        <f>G72</f>
        <v>79804.8</v>
      </c>
      <c r="H71" s="170">
        <f>H72</f>
        <v>79804.8</v>
      </c>
      <c r="I71" s="170">
        <f aca="true" t="shared" si="24" ref="I71:Q71">I72</f>
        <v>61984</v>
      </c>
      <c r="J71" s="170">
        <f t="shared" si="24"/>
        <v>61984</v>
      </c>
      <c r="K71" s="170">
        <f t="shared" si="24"/>
        <v>0</v>
      </c>
      <c r="L71" s="170">
        <f t="shared" si="24"/>
        <v>17820.8</v>
      </c>
      <c r="M71" s="170">
        <f t="shared" si="24"/>
        <v>77743</v>
      </c>
      <c r="N71" s="170">
        <f t="shared" si="24"/>
        <v>59922</v>
      </c>
      <c r="O71" s="170">
        <f t="shared" si="24"/>
        <v>59922</v>
      </c>
      <c r="P71" s="170">
        <f t="shared" si="24"/>
        <v>0</v>
      </c>
      <c r="Q71" s="170">
        <f t="shared" si="24"/>
        <v>17821</v>
      </c>
      <c r="R71" s="150">
        <f t="shared" si="2"/>
        <v>97.41644612855367</v>
      </c>
    </row>
    <row r="72" spans="1:18" ht="14.25">
      <c r="A72" s="173"/>
      <c r="B72" s="136" t="s">
        <v>462</v>
      </c>
      <c r="C72" s="135" t="s">
        <v>400</v>
      </c>
      <c r="D72" s="166" t="s">
        <v>392</v>
      </c>
      <c r="E72" s="166" t="s">
        <v>463</v>
      </c>
      <c r="F72" s="166"/>
      <c r="G72" s="158">
        <f>G73+G75+G77+G79+G81+G83</f>
        <v>79804.8</v>
      </c>
      <c r="H72" s="158">
        <f>H73+H75+H77+H79+H81+H83</f>
        <v>79804.8</v>
      </c>
      <c r="I72" s="158">
        <f aca="true" t="shared" si="25" ref="I72:Q72">I73+I75+I77+I79+I81+I83</f>
        <v>61984</v>
      </c>
      <c r="J72" s="158">
        <f t="shared" si="25"/>
        <v>61984</v>
      </c>
      <c r="K72" s="158">
        <f t="shared" si="25"/>
        <v>0</v>
      </c>
      <c r="L72" s="158">
        <f t="shared" si="25"/>
        <v>17820.8</v>
      </c>
      <c r="M72" s="158">
        <f t="shared" si="25"/>
        <v>77743</v>
      </c>
      <c r="N72" s="158">
        <f t="shared" si="25"/>
        <v>59922</v>
      </c>
      <c r="O72" s="158">
        <f t="shared" si="25"/>
        <v>59922</v>
      </c>
      <c r="P72" s="158">
        <f t="shared" si="25"/>
        <v>0</v>
      </c>
      <c r="Q72" s="158">
        <f t="shared" si="25"/>
        <v>17821</v>
      </c>
      <c r="R72" s="150">
        <f t="shared" si="2"/>
        <v>97.41644612855367</v>
      </c>
    </row>
    <row r="73" spans="1:18" ht="51">
      <c r="A73" s="173"/>
      <c r="B73" s="136" t="s">
        <v>464</v>
      </c>
      <c r="C73" s="135" t="s">
        <v>400</v>
      </c>
      <c r="D73" s="166" t="s">
        <v>392</v>
      </c>
      <c r="E73" s="166" t="s">
        <v>465</v>
      </c>
      <c r="F73" s="166"/>
      <c r="G73" s="164">
        <f>G74</f>
        <v>17820.8</v>
      </c>
      <c r="H73" s="164">
        <f>H74</f>
        <v>17820.8</v>
      </c>
      <c r="I73" s="158">
        <f aca="true" t="shared" si="26" ref="I73:Q73">I74</f>
        <v>0</v>
      </c>
      <c r="J73" s="158">
        <f t="shared" si="26"/>
        <v>0</v>
      </c>
      <c r="K73" s="158">
        <f t="shared" si="26"/>
        <v>0</v>
      </c>
      <c r="L73" s="158">
        <f t="shared" si="26"/>
        <v>17820.8</v>
      </c>
      <c r="M73" s="158">
        <f t="shared" si="26"/>
        <v>17821</v>
      </c>
      <c r="N73" s="158">
        <f t="shared" si="26"/>
        <v>0</v>
      </c>
      <c r="O73" s="158">
        <f t="shared" si="26"/>
        <v>0</v>
      </c>
      <c r="P73" s="158">
        <f t="shared" si="26"/>
        <v>0</v>
      </c>
      <c r="Q73" s="158">
        <f t="shared" si="26"/>
        <v>17821</v>
      </c>
      <c r="R73" s="150">
        <f t="shared" si="2"/>
        <v>100.00112228407254</v>
      </c>
    </row>
    <row r="74" spans="1:18" ht="38.25">
      <c r="A74" s="173"/>
      <c r="B74" s="136" t="s">
        <v>466</v>
      </c>
      <c r="C74" s="135" t="s">
        <v>400</v>
      </c>
      <c r="D74" s="166" t="s">
        <v>392</v>
      </c>
      <c r="E74" s="166" t="s">
        <v>465</v>
      </c>
      <c r="F74" s="166" t="s">
        <v>467</v>
      </c>
      <c r="G74" s="164">
        <v>17820.8</v>
      </c>
      <c r="H74" s="164">
        <f>I74+L74</f>
        <v>17820.8</v>
      </c>
      <c r="I74" s="157">
        <f>SUM(J74:K74)</f>
        <v>0</v>
      </c>
      <c r="J74" s="164"/>
      <c r="K74" s="157"/>
      <c r="L74" s="164">
        <v>17820.8</v>
      </c>
      <c r="M74" s="158">
        <f>N74+Q74</f>
        <v>17821</v>
      </c>
      <c r="N74" s="157">
        <f>SUM(O74:P74)</f>
        <v>0</v>
      </c>
      <c r="O74" s="158"/>
      <c r="P74" s="157"/>
      <c r="Q74" s="158">
        <v>17821</v>
      </c>
      <c r="R74" s="150">
        <f t="shared" si="2"/>
        <v>100.00112228407254</v>
      </c>
    </row>
    <row r="75" spans="1:18" ht="14.25">
      <c r="A75" s="173"/>
      <c r="B75" s="136" t="s">
        <v>468</v>
      </c>
      <c r="C75" s="135" t="s">
        <v>400</v>
      </c>
      <c r="D75" s="166" t="s">
        <v>392</v>
      </c>
      <c r="E75" s="166" t="s">
        <v>469</v>
      </c>
      <c r="F75" s="166"/>
      <c r="G75" s="158">
        <f>G76</f>
        <v>42647</v>
      </c>
      <c r="H75" s="158">
        <f>H76</f>
        <v>42647</v>
      </c>
      <c r="I75" s="158">
        <f aca="true" t="shared" si="27" ref="I75:Q75">I76</f>
        <v>42647</v>
      </c>
      <c r="J75" s="158">
        <f t="shared" si="27"/>
        <v>42647</v>
      </c>
      <c r="K75" s="158">
        <f t="shared" si="27"/>
        <v>0</v>
      </c>
      <c r="L75" s="158">
        <f t="shared" si="27"/>
        <v>0</v>
      </c>
      <c r="M75" s="158">
        <f t="shared" si="27"/>
        <v>42646</v>
      </c>
      <c r="N75" s="158">
        <f t="shared" si="27"/>
        <v>42646</v>
      </c>
      <c r="O75" s="158">
        <f t="shared" si="27"/>
        <v>42646</v>
      </c>
      <c r="P75" s="158">
        <f t="shared" si="27"/>
        <v>0</v>
      </c>
      <c r="Q75" s="158">
        <f t="shared" si="27"/>
        <v>0</v>
      </c>
      <c r="R75" s="150">
        <f t="shared" si="2"/>
        <v>99.99765516917954</v>
      </c>
    </row>
    <row r="76" spans="1:18" ht="38.25">
      <c r="A76" s="173"/>
      <c r="B76" s="136" t="s">
        <v>466</v>
      </c>
      <c r="C76" s="135" t="s">
        <v>400</v>
      </c>
      <c r="D76" s="166" t="s">
        <v>392</v>
      </c>
      <c r="E76" s="166" t="s">
        <v>469</v>
      </c>
      <c r="F76" s="166" t="s">
        <v>467</v>
      </c>
      <c r="G76" s="158">
        <v>42647</v>
      </c>
      <c r="H76" s="158">
        <f>I76+L76</f>
        <v>42647</v>
      </c>
      <c r="I76" s="157">
        <f>SUM(J76:K76)</f>
        <v>42647</v>
      </c>
      <c r="J76" s="158">
        <v>42647</v>
      </c>
      <c r="K76" s="157"/>
      <c r="L76" s="158"/>
      <c r="M76" s="158">
        <f>N76+Q76</f>
        <v>42646</v>
      </c>
      <c r="N76" s="157">
        <f>SUM(O76:P76)</f>
        <v>42646</v>
      </c>
      <c r="O76" s="158">
        <v>42646</v>
      </c>
      <c r="P76" s="157"/>
      <c r="Q76" s="158"/>
      <c r="R76" s="150">
        <f t="shared" si="2"/>
        <v>99.99765516917954</v>
      </c>
    </row>
    <row r="77" spans="1:18" ht="25.5">
      <c r="A77" s="173"/>
      <c r="B77" s="136" t="s">
        <v>470</v>
      </c>
      <c r="C77" s="135" t="s">
        <v>400</v>
      </c>
      <c r="D77" s="166" t="s">
        <v>392</v>
      </c>
      <c r="E77" s="166" t="s">
        <v>471</v>
      </c>
      <c r="F77" s="166"/>
      <c r="G77" s="158">
        <f>G78</f>
        <v>17703</v>
      </c>
      <c r="H77" s="158">
        <f>H78</f>
        <v>17703</v>
      </c>
      <c r="I77" s="158">
        <f aca="true" t="shared" si="28" ref="I77:Q83">I78</f>
        <v>17703</v>
      </c>
      <c r="J77" s="158">
        <f t="shared" si="28"/>
        <v>17703</v>
      </c>
      <c r="K77" s="158">
        <f t="shared" si="28"/>
        <v>0</v>
      </c>
      <c r="L77" s="158">
        <f t="shared" si="28"/>
        <v>0</v>
      </c>
      <c r="M77" s="158">
        <f t="shared" si="28"/>
        <v>15861</v>
      </c>
      <c r="N77" s="158">
        <f t="shared" si="28"/>
        <v>15861</v>
      </c>
      <c r="O77" s="158">
        <f t="shared" si="28"/>
        <v>15861</v>
      </c>
      <c r="P77" s="158">
        <f t="shared" si="28"/>
        <v>0</v>
      </c>
      <c r="Q77" s="158">
        <f t="shared" si="28"/>
        <v>0</v>
      </c>
      <c r="R77" s="150">
        <f t="shared" si="2"/>
        <v>89.59498390103371</v>
      </c>
    </row>
    <row r="78" spans="1:18" ht="38.25">
      <c r="A78" s="173"/>
      <c r="B78" s="136" t="s">
        <v>466</v>
      </c>
      <c r="C78" s="135" t="s">
        <v>400</v>
      </c>
      <c r="D78" s="166" t="s">
        <v>392</v>
      </c>
      <c r="E78" s="166" t="s">
        <v>471</v>
      </c>
      <c r="F78" s="166" t="s">
        <v>467</v>
      </c>
      <c r="G78" s="158">
        <v>17703</v>
      </c>
      <c r="H78" s="158">
        <f>I78+L78</f>
        <v>17703</v>
      </c>
      <c r="I78" s="157">
        <f>SUM(J78:K78)</f>
        <v>17703</v>
      </c>
      <c r="J78" s="158">
        <v>17703</v>
      </c>
      <c r="K78" s="157"/>
      <c r="L78" s="158"/>
      <c r="M78" s="158">
        <f>N78+Q78</f>
        <v>15861</v>
      </c>
      <c r="N78" s="157">
        <f>SUM(O78:P78)</f>
        <v>15861</v>
      </c>
      <c r="O78" s="158">
        <v>15861</v>
      </c>
      <c r="P78" s="157"/>
      <c r="Q78" s="158"/>
      <c r="R78" s="150">
        <f t="shared" si="2"/>
        <v>89.59498390103371</v>
      </c>
    </row>
    <row r="79" spans="1:18" ht="14.25">
      <c r="A79" s="173"/>
      <c r="B79" s="136" t="s">
        <v>472</v>
      </c>
      <c r="C79" s="135" t="s">
        <v>400</v>
      </c>
      <c r="D79" s="166" t="s">
        <v>392</v>
      </c>
      <c r="E79" s="166" t="s">
        <v>473</v>
      </c>
      <c r="F79" s="166"/>
      <c r="G79" s="158">
        <f>G80</f>
        <v>87</v>
      </c>
      <c r="H79" s="158">
        <f>H80</f>
        <v>87</v>
      </c>
      <c r="I79" s="158">
        <f t="shared" si="28"/>
        <v>87</v>
      </c>
      <c r="J79" s="158">
        <f t="shared" si="28"/>
        <v>87</v>
      </c>
      <c r="K79" s="158">
        <f t="shared" si="28"/>
        <v>0</v>
      </c>
      <c r="L79" s="158">
        <f t="shared" si="28"/>
        <v>0</v>
      </c>
      <c r="M79" s="158">
        <f t="shared" si="28"/>
        <v>87</v>
      </c>
      <c r="N79" s="158">
        <f t="shared" si="28"/>
        <v>87</v>
      </c>
      <c r="O79" s="158">
        <f t="shared" si="28"/>
        <v>87</v>
      </c>
      <c r="P79" s="158">
        <f t="shared" si="28"/>
        <v>0</v>
      </c>
      <c r="Q79" s="158">
        <f t="shared" si="28"/>
        <v>0</v>
      </c>
      <c r="R79" s="150">
        <f t="shared" si="2"/>
        <v>100</v>
      </c>
    </row>
    <row r="80" spans="1:18" ht="38.25">
      <c r="A80" s="173"/>
      <c r="B80" s="136" t="s">
        <v>466</v>
      </c>
      <c r="C80" s="135" t="s">
        <v>400</v>
      </c>
      <c r="D80" s="166" t="s">
        <v>392</v>
      </c>
      <c r="E80" s="166" t="s">
        <v>473</v>
      </c>
      <c r="F80" s="166" t="s">
        <v>467</v>
      </c>
      <c r="G80" s="158">
        <v>87</v>
      </c>
      <c r="H80" s="158">
        <f>I80+L80</f>
        <v>87</v>
      </c>
      <c r="I80" s="157">
        <f>SUM(J80:K80)</f>
        <v>87</v>
      </c>
      <c r="J80" s="158">
        <v>87</v>
      </c>
      <c r="K80" s="157"/>
      <c r="L80" s="158"/>
      <c r="M80" s="158">
        <f>N80+Q80</f>
        <v>87</v>
      </c>
      <c r="N80" s="157">
        <f>SUM(O80:P80)</f>
        <v>87</v>
      </c>
      <c r="O80" s="158">
        <v>87</v>
      </c>
      <c r="P80" s="157"/>
      <c r="Q80" s="158"/>
      <c r="R80" s="150">
        <f t="shared" si="2"/>
        <v>100</v>
      </c>
    </row>
    <row r="81" spans="1:18" ht="14.25">
      <c r="A81" s="173"/>
      <c r="B81" s="136" t="s">
        <v>474</v>
      </c>
      <c r="C81" s="135" t="s">
        <v>400</v>
      </c>
      <c r="D81" s="166" t="s">
        <v>392</v>
      </c>
      <c r="E81" s="166" t="s">
        <v>475</v>
      </c>
      <c r="F81" s="166"/>
      <c r="G81" s="158">
        <f>G82</f>
        <v>447</v>
      </c>
      <c r="H81" s="158">
        <f>H82</f>
        <v>447</v>
      </c>
      <c r="I81" s="158">
        <f t="shared" si="28"/>
        <v>447</v>
      </c>
      <c r="J81" s="158">
        <f t="shared" si="28"/>
        <v>447</v>
      </c>
      <c r="K81" s="158">
        <f t="shared" si="28"/>
        <v>0</v>
      </c>
      <c r="L81" s="158">
        <f t="shared" si="28"/>
        <v>0</v>
      </c>
      <c r="M81" s="158">
        <f t="shared" si="28"/>
        <v>275</v>
      </c>
      <c r="N81" s="158">
        <f t="shared" si="28"/>
        <v>275</v>
      </c>
      <c r="O81" s="158">
        <f t="shared" si="28"/>
        <v>275</v>
      </c>
      <c r="P81" s="158">
        <f t="shared" si="28"/>
        <v>0</v>
      </c>
      <c r="Q81" s="158">
        <f t="shared" si="28"/>
        <v>0</v>
      </c>
      <c r="R81" s="150">
        <f t="shared" si="2"/>
        <v>61.521252796420576</v>
      </c>
    </row>
    <row r="82" spans="1:18" ht="38.25">
      <c r="A82" s="173"/>
      <c r="B82" s="136" t="s">
        <v>466</v>
      </c>
      <c r="C82" s="135" t="s">
        <v>400</v>
      </c>
      <c r="D82" s="166" t="s">
        <v>392</v>
      </c>
      <c r="E82" s="166" t="s">
        <v>475</v>
      </c>
      <c r="F82" s="166" t="s">
        <v>467</v>
      </c>
      <c r="G82" s="158">
        <v>447</v>
      </c>
      <c r="H82" s="158">
        <f>I82+L82</f>
        <v>447</v>
      </c>
      <c r="I82" s="157">
        <f>SUM(J82:K82)</f>
        <v>447</v>
      </c>
      <c r="J82" s="158">
        <v>447</v>
      </c>
      <c r="K82" s="157"/>
      <c r="L82" s="158"/>
      <c r="M82" s="158">
        <f>N82+Q82</f>
        <v>275</v>
      </c>
      <c r="N82" s="157">
        <f>SUM(O82:P82)</f>
        <v>275</v>
      </c>
      <c r="O82" s="158">
        <v>275</v>
      </c>
      <c r="P82" s="157"/>
      <c r="Q82" s="158"/>
      <c r="R82" s="150">
        <f t="shared" si="2"/>
        <v>61.521252796420576</v>
      </c>
    </row>
    <row r="83" spans="1:18" ht="25.5">
      <c r="A83" s="173"/>
      <c r="B83" s="136" t="s">
        <v>476</v>
      </c>
      <c r="C83" s="135" t="s">
        <v>400</v>
      </c>
      <c r="D83" s="166" t="s">
        <v>392</v>
      </c>
      <c r="E83" s="166" t="s">
        <v>477</v>
      </c>
      <c r="F83" s="166"/>
      <c r="G83" s="158">
        <f>G84</f>
        <v>1100</v>
      </c>
      <c r="H83" s="158">
        <f>H84</f>
        <v>1100</v>
      </c>
      <c r="I83" s="158">
        <f t="shared" si="28"/>
        <v>1100</v>
      </c>
      <c r="J83" s="158">
        <f t="shared" si="28"/>
        <v>1100</v>
      </c>
      <c r="K83" s="158">
        <f t="shared" si="28"/>
        <v>0</v>
      </c>
      <c r="L83" s="158">
        <f t="shared" si="28"/>
        <v>0</v>
      </c>
      <c r="M83" s="158">
        <f t="shared" si="28"/>
        <v>1053</v>
      </c>
      <c r="N83" s="158">
        <f t="shared" si="28"/>
        <v>1053</v>
      </c>
      <c r="O83" s="158">
        <f t="shared" si="28"/>
        <v>1053</v>
      </c>
      <c r="P83" s="158">
        <f t="shared" si="28"/>
        <v>0</v>
      </c>
      <c r="Q83" s="158">
        <f t="shared" si="28"/>
        <v>0</v>
      </c>
      <c r="R83" s="150">
        <f t="shared" si="2"/>
        <v>95.72727272727273</v>
      </c>
    </row>
    <row r="84" spans="1:18" ht="38.25">
      <c r="A84" s="173"/>
      <c r="B84" s="136" t="s">
        <v>466</v>
      </c>
      <c r="C84" s="135" t="s">
        <v>400</v>
      </c>
      <c r="D84" s="166" t="s">
        <v>392</v>
      </c>
      <c r="E84" s="166" t="s">
        <v>477</v>
      </c>
      <c r="F84" s="166" t="s">
        <v>467</v>
      </c>
      <c r="G84" s="158">
        <v>1100</v>
      </c>
      <c r="H84" s="158">
        <f>I84+L84</f>
        <v>1100</v>
      </c>
      <c r="I84" s="157">
        <f>SUM(J84:K84)</f>
        <v>1100</v>
      </c>
      <c r="J84" s="158">
        <v>1100</v>
      </c>
      <c r="K84" s="157"/>
      <c r="L84" s="158"/>
      <c r="M84" s="158">
        <f>N84+Q84</f>
        <v>1053</v>
      </c>
      <c r="N84" s="157">
        <f>SUM(O84:P84)</f>
        <v>1053</v>
      </c>
      <c r="O84" s="158">
        <v>1053</v>
      </c>
      <c r="P84" s="157"/>
      <c r="Q84" s="158"/>
      <c r="R84" s="150">
        <f t="shared" si="2"/>
        <v>95.72727272727273</v>
      </c>
    </row>
    <row r="85" spans="1:18" ht="38.25">
      <c r="A85" s="167"/>
      <c r="B85" s="152" t="s">
        <v>480</v>
      </c>
      <c r="C85" s="168" t="s">
        <v>400</v>
      </c>
      <c r="D85" s="169" t="s">
        <v>481</v>
      </c>
      <c r="E85" s="169"/>
      <c r="F85" s="169"/>
      <c r="G85" s="170">
        <f>G86+G89</f>
        <v>2203</v>
      </c>
      <c r="H85" s="170">
        <f aca="true" t="shared" si="29" ref="H85:Q85">H86+H89</f>
        <v>2203</v>
      </c>
      <c r="I85" s="170">
        <f t="shared" si="29"/>
        <v>2203</v>
      </c>
      <c r="J85" s="170">
        <f t="shared" si="29"/>
        <v>2203</v>
      </c>
      <c r="K85" s="170">
        <f t="shared" si="29"/>
        <v>0</v>
      </c>
      <c r="L85" s="170">
        <f t="shared" si="29"/>
        <v>0</v>
      </c>
      <c r="M85" s="170">
        <f t="shared" si="29"/>
        <v>1808</v>
      </c>
      <c r="N85" s="170">
        <f t="shared" si="29"/>
        <v>1808</v>
      </c>
      <c r="O85" s="170">
        <f t="shared" si="29"/>
        <v>1808</v>
      </c>
      <c r="P85" s="170">
        <f t="shared" si="29"/>
        <v>0</v>
      </c>
      <c r="Q85" s="170">
        <f t="shared" si="29"/>
        <v>0</v>
      </c>
      <c r="R85" s="150">
        <f t="shared" si="2"/>
        <v>82.06990467544257</v>
      </c>
    </row>
    <row r="86" spans="1:18" ht="38.25">
      <c r="A86" s="167"/>
      <c r="B86" s="136" t="s">
        <v>416</v>
      </c>
      <c r="C86" s="156" t="s">
        <v>400</v>
      </c>
      <c r="D86" s="156" t="s">
        <v>481</v>
      </c>
      <c r="E86" s="156" t="s">
        <v>394</v>
      </c>
      <c r="F86" s="169"/>
      <c r="G86" s="163">
        <f>G87</f>
        <v>1727</v>
      </c>
      <c r="H86" s="163">
        <f>H87</f>
        <v>1727</v>
      </c>
      <c r="I86" s="163">
        <f aca="true" t="shared" si="30" ref="I86:Q89">I87</f>
        <v>1727</v>
      </c>
      <c r="J86" s="163">
        <f t="shared" si="30"/>
        <v>1727</v>
      </c>
      <c r="K86" s="163">
        <f t="shared" si="30"/>
        <v>0</v>
      </c>
      <c r="L86" s="163">
        <f t="shared" si="30"/>
        <v>0</v>
      </c>
      <c r="M86" s="163">
        <f t="shared" si="30"/>
        <v>1716</v>
      </c>
      <c r="N86" s="163">
        <f t="shared" si="30"/>
        <v>1716</v>
      </c>
      <c r="O86" s="163">
        <f t="shared" si="30"/>
        <v>1716</v>
      </c>
      <c r="P86" s="163">
        <f t="shared" si="30"/>
        <v>0</v>
      </c>
      <c r="Q86" s="163">
        <f t="shared" si="30"/>
        <v>0</v>
      </c>
      <c r="R86" s="150">
        <f t="shared" si="2"/>
        <v>99.36305732484077</v>
      </c>
    </row>
    <row r="87" spans="1:18" ht="14.25">
      <c r="A87" s="167"/>
      <c r="B87" s="136" t="s">
        <v>402</v>
      </c>
      <c r="C87" s="156" t="s">
        <v>400</v>
      </c>
      <c r="D87" s="156" t="s">
        <v>481</v>
      </c>
      <c r="E87" s="156" t="s">
        <v>403</v>
      </c>
      <c r="F87" s="169"/>
      <c r="G87" s="163">
        <f>G88</f>
        <v>1727</v>
      </c>
      <c r="H87" s="163">
        <f>H88</f>
        <v>1727</v>
      </c>
      <c r="I87" s="163">
        <f t="shared" si="30"/>
        <v>1727</v>
      </c>
      <c r="J87" s="163">
        <f t="shared" si="30"/>
        <v>1727</v>
      </c>
      <c r="K87" s="163">
        <f t="shared" si="30"/>
        <v>0</v>
      </c>
      <c r="L87" s="163">
        <f t="shared" si="30"/>
        <v>0</v>
      </c>
      <c r="M87" s="163">
        <f t="shared" si="30"/>
        <v>1716</v>
      </c>
      <c r="N87" s="163">
        <f t="shared" si="30"/>
        <v>1716</v>
      </c>
      <c r="O87" s="163">
        <f t="shared" si="30"/>
        <v>1716</v>
      </c>
      <c r="P87" s="163">
        <f t="shared" si="30"/>
        <v>0</v>
      </c>
      <c r="Q87" s="163">
        <f t="shared" si="30"/>
        <v>0</v>
      </c>
      <c r="R87" s="150">
        <f t="shared" si="2"/>
        <v>99.36305732484077</v>
      </c>
    </row>
    <row r="88" spans="1:18" ht="14.25">
      <c r="A88" s="167"/>
      <c r="B88" s="136" t="s">
        <v>397</v>
      </c>
      <c r="C88" s="156" t="s">
        <v>400</v>
      </c>
      <c r="D88" s="156" t="s">
        <v>481</v>
      </c>
      <c r="E88" s="156" t="s">
        <v>403</v>
      </c>
      <c r="F88" s="172" t="s">
        <v>398</v>
      </c>
      <c r="G88" s="158">
        <v>1727</v>
      </c>
      <c r="H88" s="158">
        <f>I88+L88</f>
        <v>1727</v>
      </c>
      <c r="I88" s="157">
        <f>SUM(J88:K88)</f>
        <v>1727</v>
      </c>
      <c r="J88" s="158">
        <v>1727</v>
      </c>
      <c r="K88" s="157"/>
      <c r="L88" s="158"/>
      <c r="M88" s="158">
        <f>N88+Q88</f>
        <v>1716</v>
      </c>
      <c r="N88" s="157">
        <f>SUM(O88:P88)</f>
        <v>1716</v>
      </c>
      <c r="O88" s="150">
        <v>1716</v>
      </c>
      <c r="P88" s="174"/>
      <c r="Q88" s="170"/>
      <c r="R88" s="150">
        <f t="shared" si="2"/>
        <v>99.36305732484077</v>
      </c>
    </row>
    <row r="89" spans="1:18" ht="38.25">
      <c r="A89" s="167"/>
      <c r="B89" s="136" t="s">
        <v>482</v>
      </c>
      <c r="C89" s="156" t="s">
        <v>400</v>
      </c>
      <c r="D89" s="156" t="s">
        <v>481</v>
      </c>
      <c r="E89" s="156" t="s">
        <v>483</v>
      </c>
      <c r="F89" s="169"/>
      <c r="G89" s="163">
        <f>G90</f>
        <v>476</v>
      </c>
      <c r="H89" s="163">
        <f>H90</f>
        <v>476</v>
      </c>
      <c r="I89" s="163">
        <f t="shared" si="30"/>
        <v>476</v>
      </c>
      <c r="J89" s="163">
        <f t="shared" si="30"/>
        <v>476</v>
      </c>
      <c r="K89" s="163">
        <f t="shared" si="30"/>
        <v>0</v>
      </c>
      <c r="L89" s="163">
        <f t="shared" si="30"/>
        <v>0</v>
      </c>
      <c r="M89" s="163">
        <f t="shared" si="30"/>
        <v>92</v>
      </c>
      <c r="N89" s="163">
        <f t="shared" si="30"/>
        <v>92</v>
      </c>
      <c r="O89" s="163">
        <f t="shared" si="30"/>
        <v>92</v>
      </c>
      <c r="P89" s="163">
        <f t="shared" si="30"/>
        <v>0</v>
      </c>
      <c r="Q89" s="163">
        <f t="shared" si="30"/>
        <v>0</v>
      </c>
      <c r="R89" s="150">
        <f>M89/H89*100</f>
        <v>19.327731092436977</v>
      </c>
    </row>
    <row r="90" spans="1:18" ht="38.25">
      <c r="A90" s="167"/>
      <c r="B90" s="136" t="s">
        <v>466</v>
      </c>
      <c r="C90" s="156" t="s">
        <v>400</v>
      </c>
      <c r="D90" s="156" t="s">
        <v>481</v>
      </c>
      <c r="E90" s="156" t="s">
        <v>483</v>
      </c>
      <c r="F90" s="172" t="s">
        <v>467</v>
      </c>
      <c r="G90" s="158">
        <v>476</v>
      </c>
      <c r="H90" s="158">
        <f>I90+L90</f>
        <v>476</v>
      </c>
      <c r="I90" s="157">
        <f>SUM(J90:K90)</f>
        <v>476</v>
      </c>
      <c r="J90" s="158">
        <v>476</v>
      </c>
      <c r="K90" s="157"/>
      <c r="L90" s="158"/>
      <c r="M90" s="158">
        <f>N90+Q90</f>
        <v>92</v>
      </c>
      <c r="N90" s="157">
        <f>SUM(O90:P90)</f>
        <v>92</v>
      </c>
      <c r="O90" s="150">
        <v>92</v>
      </c>
      <c r="P90" s="174"/>
      <c r="Q90" s="170"/>
      <c r="R90" s="150">
        <f>M90/H90*100</f>
        <v>19.327731092436977</v>
      </c>
    </row>
    <row r="91" spans="1:18" ht="25.5">
      <c r="A91" s="167"/>
      <c r="B91" s="152" t="s">
        <v>484</v>
      </c>
      <c r="C91" s="168" t="s">
        <v>400</v>
      </c>
      <c r="D91" s="169" t="s">
        <v>433</v>
      </c>
      <c r="E91" s="169"/>
      <c r="F91" s="169"/>
      <c r="G91" s="175">
        <f aca="true" t="shared" si="31" ref="G91:L92">G92</f>
        <v>1636.1</v>
      </c>
      <c r="H91" s="175">
        <f t="shared" si="31"/>
        <v>1636.1</v>
      </c>
      <c r="I91" s="175">
        <f t="shared" si="31"/>
        <v>0</v>
      </c>
      <c r="J91" s="175">
        <f t="shared" si="31"/>
        <v>0</v>
      </c>
      <c r="K91" s="175">
        <f t="shared" si="31"/>
        <v>0</v>
      </c>
      <c r="L91" s="165">
        <f t="shared" si="31"/>
        <v>1636.1</v>
      </c>
      <c r="M91" s="157"/>
      <c r="N91" s="157"/>
      <c r="O91" s="150"/>
      <c r="P91" s="174"/>
      <c r="Q91" s="170"/>
      <c r="R91" s="150">
        <f>M91/H91*100</f>
        <v>0</v>
      </c>
    </row>
    <row r="92" spans="1:18" ht="25.5">
      <c r="A92" s="167"/>
      <c r="B92" s="136" t="s">
        <v>485</v>
      </c>
      <c r="C92" s="156" t="s">
        <v>400</v>
      </c>
      <c r="D92" s="156" t="s">
        <v>433</v>
      </c>
      <c r="E92" s="156" t="s">
        <v>486</v>
      </c>
      <c r="F92" s="169"/>
      <c r="G92" s="164">
        <f t="shared" si="31"/>
        <v>1636.1</v>
      </c>
      <c r="H92" s="164">
        <f t="shared" si="31"/>
        <v>1636.1</v>
      </c>
      <c r="I92" s="164">
        <f t="shared" si="31"/>
        <v>0</v>
      </c>
      <c r="J92" s="164">
        <f t="shared" si="31"/>
        <v>0</v>
      </c>
      <c r="K92" s="164">
        <f t="shared" si="31"/>
        <v>0</v>
      </c>
      <c r="L92" s="165">
        <f t="shared" si="31"/>
        <v>1636.1</v>
      </c>
      <c r="M92" s="157"/>
      <c r="N92" s="157"/>
      <c r="O92" s="150"/>
      <c r="P92" s="174"/>
      <c r="Q92" s="170">
        <v>0</v>
      </c>
      <c r="R92" s="150">
        <f>M92/H92*100</f>
        <v>0</v>
      </c>
    </row>
    <row r="93" spans="1:18" ht="14.25">
      <c r="A93" s="167"/>
      <c r="B93" s="136" t="s">
        <v>447</v>
      </c>
      <c r="C93" s="156" t="s">
        <v>400</v>
      </c>
      <c r="D93" s="156" t="s">
        <v>433</v>
      </c>
      <c r="E93" s="156" t="s">
        <v>486</v>
      </c>
      <c r="F93" s="172" t="s">
        <v>448</v>
      </c>
      <c r="G93" s="164">
        <v>1636.1</v>
      </c>
      <c r="H93" s="164">
        <f>I93+L93</f>
        <v>1636.1</v>
      </c>
      <c r="I93" s="157">
        <f>J93+K93</f>
        <v>0</v>
      </c>
      <c r="J93" s="158"/>
      <c r="K93" s="157"/>
      <c r="L93" s="164">
        <v>1636.1</v>
      </c>
      <c r="M93" s="158"/>
      <c r="N93" s="157"/>
      <c r="O93" s="150"/>
      <c r="P93" s="174"/>
      <c r="Q93" s="170"/>
      <c r="R93" s="150">
        <f>M93/H93*100</f>
        <v>0</v>
      </c>
    </row>
    <row r="94" spans="1:18" ht="14.25">
      <c r="A94" s="145" t="s">
        <v>487</v>
      </c>
      <c r="B94" s="146" t="s">
        <v>488</v>
      </c>
      <c r="C94" s="147" t="s">
        <v>409</v>
      </c>
      <c r="D94" s="147" t="s">
        <v>388</v>
      </c>
      <c r="E94" s="147" t="s">
        <v>389</v>
      </c>
      <c r="F94" s="147" t="s">
        <v>390</v>
      </c>
      <c r="G94" s="148">
        <f aca="true" t="shared" si="32" ref="G94:Q94">G95+G102+G106+G99</f>
        <v>33062.4</v>
      </c>
      <c r="H94" s="148">
        <f t="shared" si="32"/>
        <v>33062.4</v>
      </c>
      <c r="I94" s="148">
        <f t="shared" si="32"/>
        <v>31477</v>
      </c>
      <c r="J94" s="148">
        <f t="shared" si="32"/>
        <v>31477</v>
      </c>
      <c r="K94" s="148">
        <f t="shared" si="32"/>
        <v>0</v>
      </c>
      <c r="L94" s="148">
        <f t="shared" si="32"/>
        <v>1585.4</v>
      </c>
      <c r="M94" s="149">
        <f t="shared" si="32"/>
        <v>29196</v>
      </c>
      <c r="N94" s="149">
        <f t="shared" si="32"/>
        <v>28022</v>
      </c>
      <c r="O94" s="149">
        <f t="shared" si="32"/>
        <v>28022</v>
      </c>
      <c r="P94" s="149">
        <f t="shared" si="32"/>
        <v>0</v>
      </c>
      <c r="Q94" s="149">
        <f t="shared" si="32"/>
        <v>1174</v>
      </c>
      <c r="R94" s="150">
        <f t="shared" si="2"/>
        <v>88.30574912891986</v>
      </c>
    </row>
    <row r="95" spans="1:18" ht="14.25">
      <c r="A95" s="145"/>
      <c r="B95" s="152" t="s">
        <v>489</v>
      </c>
      <c r="C95" s="176" t="s">
        <v>409</v>
      </c>
      <c r="D95" s="176" t="s">
        <v>387</v>
      </c>
      <c r="E95" s="176"/>
      <c r="F95" s="147"/>
      <c r="G95" s="170">
        <f aca="true" t="shared" si="33" ref="G95:Q97">G96</f>
        <v>6534</v>
      </c>
      <c r="H95" s="170">
        <f t="shared" si="33"/>
        <v>6534</v>
      </c>
      <c r="I95" s="170">
        <f t="shared" si="33"/>
        <v>6534</v>
      </c>
      <c r="J95" s="170">
        <f t="shared" si="33"/>
        <v>6534</v>
      </c>
      <c r="K95" s="170">
        <f t="shared" si="33"/>
        <v>0</v>
      </c>
      <c r="L95" s="170">
        <f t="shared" si="33"/>
        <v>0</v>
      </c>
      <c r="M95" s="170">
        <f t="shared" si="33"/>
        <v>6500</v>
      </c>
      <c r="N95" s="170">
        <f t="shared" si="33"/>
        <v>6500</v>
      </c>
      <c r="O95" s="170">
        <f t="shared" si="33"/>
        <v>6500</v>
      </c>
      <c r="P95" s="170">
        <f t="shared" si="33"/>
        <v>0</v>
      </c>
      <c r="Q95" s="170">
        <f t="shared" si="33"/>
        <v>0</v>
      </c>
      <c r="R95" s="150">
        <f t="shared" si="2"/>
        <v>99.47964493419039</v>
      </c>
    </row>
    <row r="96" spans="1:18" ht="38.25">
      <c r="A96" s="145"/>
      <c r="B96" s="136" t="s">
        <v>416</v>
      </c>
      <c r="C96" s="156" t="s">
        <v>409</v>
      </c>
      <c r="D96" s="156" t="s">
        <v>387</v>
      </c>
      <c r="E96" s="156" t="s">
        <v>394</v>
      </c>
      <c r="F96" s="156"/>
      <c r="G96" s="158">
        <f t="shared" si="33"/>
        <v>6534</v>
      </c>
      <c r="H96" s="158">
        <f t="shared" si="33"/>
        <v>6534</v>
      </c>
      <c r="I96" s="158">
        <f t="shared" si="33"/>
        <v>6534</v>
      </c>
      <c r="J96" s="158">
        <f t="shared" si="33"/>
        <v>6534</v>
      </c>
      <c r="K96" s="158">
        <f t="shared" si="33"/>
        <v>0</v>
      </c>
      <c r="L96" s="158">
        <f t="shared" si="33"/>
        <v>0</v>
      </c>
      <c r="M96" s="158">
        <f t="shared" si="33"/>
        <v>6500</v>
      </c>
      <c r="N96" s="158">
        <f t="shared" si="33"/>
        <v>6500</v>
      </c>
      <c r="O96" s="158">
        <f t="shared" si="33"/>
        <v>6500</v>
      </c>
      <c r="P96" s="158">
        <f t="shared" si="33"/>
        <v>0</v>
      </c>
      <c r="Q96" s="158">
        <f t="shared" si="33"/>
        <v>0</v>
      </c>
      <c r="R96" s="150">
        <f t="shared" si="2"/>
        <v>99.47964493419039</v>
      </c>
    </row>
    <row r="97" spans="1:18" ht="14.25">
      <c r="A97" s="145"/>
      <c r="B97" s="136" t="s">
        <v>402</v>
      </c>
      <c r="C97" s="156" t="s">
        <v>409</v>
      </c>
      <c r="D97" s="156" t="s">
        <v>387</v>
      </c>
      <c r="E97" s="156" t="s">
        <v>403</v>
      </c>
      <c r="F97" s="156"/>
      <c r="G97" s="158">
        <f t="shared" si="33"/>
        <v>6534</v>
      </c>
      <c r="H97" s="158">
        <f t="shared" si="33"/>
        <v>6534</v>
      </c>
      <c r="I97" s="158">
        <f t="shared" si="33"/>
        <v>6534</v>
      </c>
      <c r="J97" s="158">
        <f t="shared" si="33"/>
        <v>6534</v>
      </c>
      <c r="K97" s="158">
        <f t="shared" si="33"/>
        <v>0</v>
      </c>
      <c r="L97" s="158">
        <f t="shared" si="33"/>
        <v>0</v>
      </c>
      <c r="M97" s="158">
        <f t="shared" si="33"/>
        <v>6500</v>
      </c>
      <c r="N97" s="158">
        <f t="shared" si="33"/>
        <v>6500</v>
      </c>
      <c r="O97" s="158">
        <f t="shared" si="33"/>
        <v>6500</v>
      </c>
      <c r="P97" s="158">
        <f t="shared" si="33"/>
        <v>0</v>
      </c>
      <c r="Q97" s="158">
        <f t="shared" si="33"/>
        <v>0</v>
      </c>
      <c r="R97" s="150">
        <f t="shared" si="2"/>
        <v>99.47964493419039</v>
      </c>
    </row>
    <row r="98" spans="1:18" ht="14.25">
      <c r="A98" s="145"/>
      <c r="B98" s="136" t="s">
        <v>397</v>
      </c>
      <c r="C98" s="156" t="s">
        <v>409</v>
      </c>
      <c r="D98" s="156" t="s">
        <v>387</v>
      </c>
      <c r="E98" s="156" t="s">
        <v>403</v>
      </c>
      <c r="F98" s="156" t="s">
        <v>398</v>
      </c>
      <c r="G98" s="158">
        <v>6534</v>
      </c>
      <c r="H98" s="158">
        <f>I98+L98</f>
        <v>6534</v>
      </c>
      <c r="I98" s="157">
        <f>SUM(J98:K98)</f>
        <v>6534</v>
      </c>
      <c r="J98" s="158">
        <v>6534</v>
      </c>
      <c r="K98" s="157"/>
      <c r="L98" s="158"/>
      <c r="M98" s="158">
        <f>N98+Q98</f>
        <v>6500</v>
      </c>
      <c r="N98" s="157">
        <f>SUM(O98:P98)</f>
        <v>6500</v>
      </c>
      <c r="O98" s="150">
        <v>6500</v>
      </c>
      <c r="P98" s="149"/>
      <c r="Q98" s="149"/>
      <c r="R98" s="150">
        <f t="shared" si="2"/>
        <v>99.47964493419039</v>
      </c>
    </row>
    <row r="99" spans="1:18" ht="14.25">
      <c r="A99" s="145"/>
      <c r="B99" s="200" t="s">
        <v>712</v>
      </c>
      <c r="C99" s="176" t="s">
        <v>409</v>
      </c>
      <c r="D99" s="176" t="s">
        <v>411</v>
      </c>
      <c r="E99" s="156"/>
      <c r="F99" s="156"/>
      <c r="G99" s="170">
        <f aca="true" t="shared" si="34" ref="G99:M100">G100</f>
        <v>158</v>
      </c>
      <c r="H99" s="170">
        <f t="shared" si="34"/>
        <v>158</v>
      </c>
      <c r="I99" s="170">
        <f t="shared" si="34"/>
        <v>0</v>
      </c>
      <c r="J99" s="170">
        <f t="shared" si="34"/>
        <v>0</v>
      </c>
      <c r="K99" s="170">
        <f t="shared" si="34"/>
        <v>0</v>
      </c>
      <c r="L99" s="170">
        <f t="shared" si="34"/>
        <v>158</v>
      </c>
      <c r="M99" s="154">
        <f t="shared" si="34"/>
        <v>145</v>
      </c>
      <c r="N99" s="154">
        <f aca="true" t="shared" si="35" ref="N99:P100">N100</f>
        <v>0</v>
      </c>
      <c r="O99" s="154">
        <f t="shared" si="35"/>
        <v>0</v>
      </c>
      <c r="P99" s="154">
        <f t="shared" si="35"/>
        <v>0</v>
      </c>
      <c r="Q99" s="154">
        <f>Q100</f>
        <v>145</v>
      </c>
      <c r="R99" s="150">
        <f t="shared" si="2"/>
        <v>91.77215189873418</v>
      </c>
    </row>
    <row r="100" spans="1:18" ht="25.5">
      <c r="A100" s="145"/>
      <c r="B100" s="160" t="s">
        <v>713</v>
      </c>
      <c r="C100" s="156" t="s">
        <v>409</v>
      </c>
      <c r="D100" s="156" t="s">
        <v>411</v>
      </c>
      <c r="E100" s="156" t="s">
        <v>704</v>
      </c>
      <c r="F100" s="169"/>
      <c r="G100" s="158">
        <f t="shared" si="34"/>
        <v>158</v>
      </c>
      <c r="H100" s="158">
        <f t="shared" si="34"/>
        <v>158</v>
      </c>
      <c r="I100" s="158">
        <f t="shared" si="34"/>
        <v>0</v>
      </c>
      <c r="J100" s="158">
        <f t="shared" si="34"/>
        <v>0</v>
      </c>
      <c r="K100" s="158">
        <f t="shared" si="34"/>
        <v>0</v>
      </c>
      <c r="L100" s="157">
        <f t="shared" si="34"/>
        <v>158</v>
      </c>
      <c r="M100" s="150">
        <f t="shared" si="34"/>
        <v>145</v>
      </c>
      <c r="N100" s="150">
        <f t="shared" si="35"/>
        <v>0</v>
      </c>
      <c r="O100" s="150">
        <f t="shared" si="35"/>
        <v>0</v>
      </c>
      <c r="P100" s="150">
        <f t="shared" si="35"/>
        <v>0</v>
      </c>
      <c r="Q100" s="150">
        <f>Q101</f>
        <v>145</v>
      </c>
      <c r="R100" s="150">
        <f t="shared" si="2"/>
        <v>91.77215189873418</v>
      </c>
    </row>
    <row r="101" spans="1:18" ht="25.5">
      <c r="A101" s="145"/>
      <c r="B101" s="160" t="s">
        <v>714</v>
      </c>
      <c r="C101" s="156" t="s">
        <v>409</v>
      </c>
      <c r="D101" s="156" t="s">
        <v>411</v>
      </c>
      <c r="E101" s="156" t="s">
        <v>704</v>
      </c>
      <c r="F101" s="172" t="s">
        <v>705</v>
      </c>
      <c r="G101" s="158">
        <v>158</v>
      </c>
      <c r="H101" s="158">
        <f>I101+L101</f>
        <v>158</v>
      </c>
      <c r="I101" s="157">
        <f>J101+K101</f>
        <v>0</v>
      </c>
      <c r="J101" s="158"/>
      <c r="K101" s="157"/>
      <c r="L101" s="158">
        <v>158</v>
      </c>
      <c r="M101" s="158">
        <f>N101+Q101</f>
        <v>145</v>
      </c>
      <c r="N101" s="157">
        <f>SUM(O101:P101)</f>
        <v>0</v>
      </c>
      <c r="O101" s="150"/>
      <c r="P101" s="149"/>
      <c r="Q101" s="150">
        <v>145</v>
      </c>
      <c r="R101" s="150">
        <f t="shared" si="2"/>
        <v>91.77215189873418</v>
      </c>
    </row>
    <row r="102" spans="1:18" ht="14.25">
      <c r="A102" s="177"/>
      <c r="B102" s="152" t="s">
        <v>490</v>
      </c>
      <c r="C102" s="176" t="s">
        <v>409</v>
      </c>
      <c r="D102" s="176" t="s">
        <v>491</v>
      </c>
      <c r="E102" s="176"/>
      <c r="F102" s="176"/>
      <c r="G102" s="159">
        <f aca="true" t="shared" si="36" ref="G102:Q104">G103</f>
        <v>12574</v>
      </c>
      <c r="H102" s="159">
        <f t="shared" si="36"/>
        <v>12574</v>
      </c>
      <c r="I102" s="159">
        <f t="shared" si="36"/>
        <v>12574</v>
      </c>
      <c r="J102" s="159">
        <f t="shared" si="36"/>
        <v>12574</v>
      </c>
      <c r="K102" s="159">
        <f t="shared" si="36"/>
        <v>0</v>
      </c>
      <c r="L102" s="159">
        <f t="shared" si="36"/>
        <v>0</v>
      </c>
      <c r="M102" s="159">
        <f t="shared" si="36"/>
        <v>12574</v>
      </c>
      <c r="N102" s="159">
        <f t="shared" si="36"/>
        <v>12574</v>
      </c>
      <c r="O102" s="159">
        <f t="shared" si="36"/>
        <v>12574</v>
      </c>
      <c r="P102" s="159">
        <f t="shared" si="36"/>
        <v>0</v>
      </c>
      <c r="Q102" s="159">
        <f t="shared" si="36"/>
        <v>0</v>
      </c>
      <c r="R102" s="150">
        <f t="shared" si="2"/>
        <v>100</v>
      </c>
    </row>
    <row r="103" spans="1:18" ht="14.25">
      <c r="A103" s="177"/>
      <c r="B103" s="136" t="s">
        <v>492</v>
      </c>
      <c r="C103" s="178" t="s">
        <v>409</v>
      </c>
      <c r="D103" s="178" t="s">
        <v>491</v>
      </c>
      <c r="E103" s="178" t="s">
        <v>493</v>
      </c>
      <c r="F103" s="176"/>
      <c r="G103" s="163">
        <f t="shared" si="36"/>
        <v>12574</v>
      </c>
      <c r="H103" s="163">
        <f t="shared" si="36"/>
        <v>12574</v>
      </c>
      <c r="I103" s="163">
        <f t="shared" si="36"/>
        <v>12574</v>
      </c>
      <c r="J103" s="163">
        <f t="shared" si="36"/>
        <v>12574</v>
      </c>
      <c r="K103" s="163">
        <f t="shared" si="36"/>
        <v>0</v>
      </c>
      <c r="L103" s="163">
        <f t="shared" si="36"/>
        <v>0</v>
      </c>
      <c r="M103" s="163">
        <f t="shared" si="36"/>
        <v>12574</v>
      </c>
      <c r="N103" s="163">
        <f t="shared" si="36"/>
        <v>12574</v>
      </c>
      <c r="O103" s="163">
        <f t="shared" si="36"/>
        <v>12574</v>
      </c>
      <c r="P103" s="163">
        <f t="shared" si="36"/>
        <v>0</v>
      </c>
      <c r="Q103" s="163">
        <f t="shared" si="36"/>
        <v>0</v>
      </c>
      <c r="R103" s="150">
        <f t="shared" si="2"/>
        <v>100</v>
      </c>
    </row>
    <row r="104" spans="1:18" ht="25.5">
      <c r="A104" s="179"/>
      <c r="B104" s="136" t="s">
        <v>494</v>
      </c>
      <c r="C104" s="178" t="s">
        <v>409</v>
      </c>
      <c r="D104" s="178" t="s">
        <v>491</v>
      </c>
      <c r="E104" s="178" t="s">
        <v>495</v>
      </c>
      <c r="F104" s="178"/>
      <c r="G104" s="158">
        <f t="shared" si="36"/>
        <v>12574</v>
      </c>
      <c r="H104" s="158">
        <f t="shared" si="36"/>
        <v>12574</v>
      </c>
      <c r="I104" s="158">
        <f t="shared" si="36"/>
        <v>12574</v>
      </c>
      <c r="J104" s="158">
        <f t="shared" si="36"/>
        <v>12574</v>
      </c>
      <c r="K104" s="158">
        <f t="shared" si="36"/>
        <v>0</v>
      </c>
      <c r="L104" s="158">
        <f t="shared" si="36"/>
        <v>0</v>
      </c>
      <c r="M104" s="158">
        <f t="shared" si="36"/>
        <v>12574</v>
      </c>
      <c r="N104" s="158">
        <f t="shared" si="36"/>
        <v>12574</v>
      </c>
      <c r="O104" s="158">
        <f t="shared" si="36"/>
        <v>12574</v>
      </c>
      <c r="P104" s="158">
        <f t="shared" si="36"/>
        <v>0</v>
      </c>
      <c r="Q104" s="158">
        <f t="shared" si="36"/>
        <v>0</v>
      </c>
      <c r="R104" s="150">
        <f t="shared" si="2"/>
        <v>100</v>
      </c>
    </row>
    <row r="105" spans="1:18" ht="14.25">
      <c r="A105" s="179"/>
      <c r="B105" s="136" t="s">
        <v>496</v>
      </c>
      <c r="C105" s="178" t="s">
        <v>409</v>
      </c>
      <c r="D105" s="178" t="s">
        <v>491</v>
      </c>
      <c r="E105" s="178" t="s">
        <v>495</v>
      </c>
      <c r="F105" s="178" t="s">
        <v>497</v>
      </c>
      <c r="G105" s="158">
        <v>12574</v>
      </c>
      <c r="H105" s="158">
        <f>I105+L105</f>
        <v>12574</v>
      </c>
      <c r="I105" s="157">
        <f>SUM(J105:K105)</f>
        <v>12574</v>
      </c>
      <c r="J105" s="158">
        <v>12574</v>
      </c>
      <c r="K105" s="157"/>
      <c r="L105" s="158"/>
      <c r="M105" s="158">
        <f>N105+Q105</f>
        <v>12574</v>
      </c>
      <c r="N105" s="157">
        <f>SUM(O105:P105)</f>
        <v>12574</v>
      </c>
      <c r="O105" s="157">
        <v>12574</v>
      </c>
      <c r="P105" s="157"/>
      <c r="Q105" s="157"/>
      <c r="R105" s="150">
        <f t="shared" si="2"/>
        <v>100</v>
      </c>
    </row>
    <row r="106" spans="1:18" ht="14.25">
      <c r="A106" s="177"/>
      <c r="B106" s="152" t="s">
        <v>498</v>
      </c>
      <c r="C106" s="153" t="s">
        <v>409</v>
      </c>
      <c r="D106" s="180" t="s">
        <v>428</v>
      </c>
      <c r="E106" s="180"/>
      <c r="F106" s="180"/>
      <c r="G106" s="181">
        <f>G109+G111+G107</f>
        <v>13796.4</v>
      </c>
      <c r="H106" s="181">
        <f aca="true" t="shared" si="37" ref="H106:Q106">H109+H111+H107</f>
        <v>13796.4</v>
      </c>
      <c r="I106" s="181">
        <f t="shared" si="37"/>
        <v>12369</v>
      </c>
      <c r="J106" s="181">
        <f t="shared" si="37"/>
        <v>12369</v>
      </c>
      <c r="K106" s="181">
        <f t="shared" si="37"/>
        <v>0</v>
      </c>
      <c r="L106" s="181">
        <f t="shared" si="37"/>
        <v>1427.4</v>
      </c>
      <c r="M106" s="181">
        <f t="shared" si="37"/>
        <v>9977</v>
      </c>
      <c r="N106" s="181">
        <f t="shared" si="37"/>
        <v>8948</v>
      </c>
      <c r="O106" s="181">
        <f t="shared" si="37"/>
        <v>8948</v>
      </c>
      <c r="P106" s="181">
        <f t="shared" si="37"/>
        <v>0</v>
      </c>
      <c r="Q106" s="181">
        <f t="shared" si="37"/>
        <v>1029</v>
      </c>
      <c r="R106" s="181">
        <f>R109+R111+R107</f>
        <v>231.74254075802273</v>
      </c>
    </row>
    <row r="107" spans="1:18" ht="25.5">
      <c r="A107" s="177"/>
      <c r="B107" s="186" t="s">
        <v>556</v>
      </c>
      <c r="C107" s="156" t="s">
        <v>409</v>
      </c>
      <c r="D107" s="162" t="s">
        <v>428</v>
      </c>
      <c r="E107" s="162" t="s">
        <v>709</v>
      </c>
      <c r="F107" s="162"/>
      <c r="G107" s="163">
        <f>G108</f>
        <v>6788</v>
      </c>
      <c r="H107" s="163">
        <f aca="true" t="shared" si="38" ref="H107:N107">H108</f>
        <v>6788</v>
      </c>
      <c r="I107" s="163">
        <f t="shared" si="38"/>
        <v>6788</v>
      </c>
      <c r="J107" s="163">
        <f t="shared" si="38"/>
        <v>6788</v>
      </c>
      <c r="K107" s="163">
        <f t="shared" si="38"/>
        <v>0</v>
      </c>
      <c r="L107" s="163">
        <f t="shared" si="38"/>
        <v>0</v>
      </c>
      <c r="M107" s="163">
        <f t="shared" si="38"/>
        <v>6780</v>
      </c>
      <c r="N107" s="163">
        <f t="shared" si="38"/>
        <v>6780</v>
      </c>
      <c r="O107" s="163">
        <f>O108</f>
        <v>6780</v>
      </c>
      <c r="P107" s="163">
        <f>P108</f>
        <v>0</v>
      </c>
      <c r="Q107" s="163">
        <f>Q108</f>
        <v>0</v>
      </c>
      <c r="R107" s="150">
        <f aca="true" t="shared" si="39" ref="R107:R171">M107/H107*100</f>
        <v>99.88214496169712</v>
      </c>
    </row>
    <row r="108" spans="1:18" ht="14.25">
      <c r="A108" s="177"/>
      <c r="B108" s="186" t="s">
        <v>558</v>
      </c>
      <c r="C108" s="156" t="s">
        <v>409</v>
      </c>
      <c r="D108" s="162" t="s">
        <v>428</v>
      </c>
      <c r="E108" s="162" t="s">
        <v>709</v>
      </c>
      <c r="F108" s="162" t="s">
        <v>559</v>
      </c>
      <c r="G108" s="163">
        <v>6788</v>
      </c>
      <c r="H108" s="163">
        <f>I108+L108</f>
        <v>6788</v>
      </c>
      <c r="I108" s="163">
        <f>SUM(J108:K108)</f>
        <v>6788</v>
      </c>
      <c r="J108" s="150">
        <v>6788</v>
      </c>
      <c r="K108" s="159"/>
      <c r="L108" s="181"/>
      <c r="M108" s="163">
        <f>N108+Q108</f>
        <v>6780</v>
      </c>
      <c r="N108" s="163">
        <f>SUM(O108:P108)</f>
        <v>6780</v>
      </c>
      <c r="O108" s="163">
        <v>6780</v>
      </c>
      <c r="P108" s="159"/>
      <c r="Q108" s="159"/>
      <c r="R108" s="150">
        <f t="shared" si="39"/>
        <v>99.88214496169712</v>
      </c>
    </row>
    <row r="109" spans="1:18" ht="25.5">
      <c r="A109" s="179"/>
      <c r="B109" s="186" t="s">
        <v>499</v>
      </c>
      <c r="C109" s="156" t="s">
        <v>409</v>
      </c>
      <c r="D109" s="162" t="s">
        <v>428</v>
      </c>
      <c r="E109" s="162" t="s">
        <v>500</v>
      </c>
      <c r="F109" s="162"/>
      <c r="G109" s="164">
        <f>G110</f>
        <v>6018.4</v>
      </c>
      <c r="H109" s="164">
        <f>H110</f>
        <v>6018.4</v>
      </c>
      <c r="I109" s="164">
        <f aca="true" t="shared" si="40" ref="I109:Q109">I110</f>
        <v>4591</v>
      </c>
      <c r="J109" s="164">
        <f t="shared" si="40"/>
        <v>4591</v>
      </c>
      <c r="K109" s="158">
        <f t="shared" si="40"/>
        <v>0</v>
      </c>
      <c r="L109" s="164">
        <f t="shared" si="40"/>
        <v>1427.4</v>
      </c>
      <c r="M109" s="158">
        <f t="shared" si="40"/>
        <v>2264</v>
      </c>
      <c r="N109" s="158">
        <f t="shared" si="40"/>
        <v>1235</v>
      </c>
      <c r="O109" s="158">
        <f t="shared" si="40"/>
        <v>1235</v>
      </c>
      <c r="P109" s="158">
        <f t="shared" si="40"/>
        <v>0</v>
      </c>
      <c r="Q109" s="158">
        <f t="shared" si="40"/>
        <v>1029</v>
      </c>
      <c r="R109" s="150">
        <f t="shared" si="39"/>
        <v>37.61797155390137</v>
      </c>
    </row>
    <row r="110" spans="1:18" ht="14.25">
      <c r="A110" s="179"/>
      <c r="B110" s="136" t="s">
        <v>397</v>
      </c>
      <c r="C110" s="156" t="s">
        <v>409</v>
      </c>
      <c r="D110" s="162" t="s">
        <v>428</v>
      </c>
      <c r="E110" s="162" t="s">
        <v>500</v>
      </c>
      <c r="F110" s="162" t="s">
        <v>398</v>
      </c>
      <c r="G110" s="164">
        <v>6018.4</v>
      </c>
      <c r="H110" s="164">
        <f>I110+L110</f>
        <v>6018.4</v>
      </c>
      <c r="I110" s="165">
        <f>SUM(J110:K110)</f>
        <v>4591</v>
      </c>
      <c r="J110" s="164">
        <v>4591</v>
      </c>
      <c r="K110" s="157"/>
      <c r="L110" s="164">
        <v>1427.4</v>
      </c>
      <c r="M110" s="158">
        <f>N110+Q110</f>
        <v>2264</v>
      </c>
      <c r="N110" s="157">
        <f>SUM(O110:P110)</f>
        <v>1235</v>
      </c>
      <c r="O110" s="158">
        <v>1235</v>
      </c>
      <c r="P110" s="157"/>
      <c r="Q110" s="158">
        <v>1029</v>
      </c>
      <c r="R110" s="150">
        <f t="shared" si="39"/>
        <v>37.61797155390137</v>
      </c>
    </row>
    <row r="111" spans="1:18" ht="25.5">
      <c r="A111" s="179"/>
      <c r="B111" s="136" t="s">
        <v>501</v>
      </c>
      <c r="C111" s="156" t="s">
        <v>409</v>
      </c>
      <c r="D111" s="162" t="s">
        <v>428</v>
      </c>
      <c r="E111" s="162" t="s">
        <v>502</v>
      </c>
      <c r="F111" s="162"/>
      <c r="G111" s="158">
        <f>G112+G114</f>
        <v>990</v>
      </c>
      <c r="H111" s="158">
        <f>H112+H114</f>
        <v>990</v>
      </c>
      <c r="I111" s="158">
        <f aca="true" t="shared" si="41" ref="I111:Q111">I112+I114</f>
        <v>990</v>
      </c>
      <c r="J111" s="158">
        <f t="shared" si="41"/>
        <v>990</v>
      </c>
      <c r="K111" s="158">
        <f t="shared" si="41"/>
        <v>0</v>
      </c>
      <c r="L111" s="158">
        <f t="shared" si="41"/>
        <v>0</v>
      </c>
      <c r="M111" s="158">
        <f t="shared" si="41"/>
        <v>933</v>
      </c>
      <c r="N111" s="158">
        <f t="shared" si="41"/>
        <v>933</v>
      </c>
      <c r="O111" s="158">
        <f t="shared" si="41"/>
        <v>933</v>
      </c>
      <c r="P111" s="158">
        <f t="shared" si="41"/>
        <v>0</v>
      </c>
      <c r="Q111" s="158">
        <f t="shared" si="41"/>
        <v>0</v>
      </c>
      <c r="R111" s="150">
        <f t="shared" si="39"/>
        <v>94.24242424242424</v>
      </c>
    </row>
    <row r="112" spans="1:18" ht="14.25">
      <c r="A112" s="179"/>
      <c r="B112" s="136" t="s">
        <v>503</v>
      </c>
      <c r="C112" s="156" t="s">
        <v>409</v>
      </c>
      <c r="D112" s="162" t="s">
        <v>428</v>
      </c>
      <c r="E112" s="162" t="s">
        <v>504</v>
      </c>
      <c r="F112" s="162"/>
      <c r="G112" s="158">
        <f>G113</f>
        <v>457</v>
      </c>
      <c r="H112" s="158">
        <f>H113</f>
        <v>457</v>
      </c>
      <c r="I112" s="158">
        <f aca="true" t="shared" si="42" ref="I112:Q112">I113</f>
        <v>457</v>
      </c>
      <c r="J112" s="158">
        <f t="shared" si="42"/>
        <v>457</v>
      </c>
      <c r="K112" s="158">
        <f t="shared" si="42"/>
        <v>0</v>
      </c>
      <c r="L112" s="158">
        <f t="shared" si="42"/>
        <v>0</v>
      </c>
      <c r="M112" s="158">
        <f t="shared" si="42"/>
        <v>400</v>
      </c>
      <c r="N112" s="158">
        <f t="shared" si="42"/>
        <v>400</v>
      </c>
      <c r="O112" s="158">
        <f t="shared" si="42"/>
        <v>400</v>
      </c>
      <c r="P112" s="158">
        <f t="shared" si="42"/>
        <v>0</v>
      </c>
      <c r="Q112" s="158">
        <f t="shared" si="42"/>
        <v>0</v>
      </c>
      <c r="R112" s="150">
        <f t="shared" si="39"/>
        <v>87.527352297593</v>
      </c>
    </row>
    <row r="113" spans="1:18" ht="14.25">
      <c r="A113" s="179"/>
      <c r="B113" s="136" t="s">
        <v>397</v>
      </c>
      <c r="C113" s="156" t="s">
        <v>409</v>
      </c>
      <c r="D113" s="162" t="s">
        <v>428</v>
      </c>
      <c r="E113" s="162" t="s">
        <v>504</v>
      </c>
      <c r="F113" s="162" t="s">
        <v>398</v>
      </c>
      <c r="G113" s="158">
        <v>457</v>
      </c>
      <c r="H113" s="158">
        <f>I113+L113</f>
        <v>457</v>
      </c>
      <c r="I113" s="157">
        <f>SUM(J113:K113)</f>
        <v>457</v>
      </c>
      <c r="J113" s="158">
        <v>457</v>
      </c>
      <c r="K113" s="157"/>
      <c r="L113" s="158"/>
      <c r="M113" s="158">
        <f>N113+Q113</f>
        <v>400</v>
      </c>
      <c r="N113" s="157">
        <f>SUM(O113:P113)</f>
        <v>400</v>
      </c>
      <c r="O113" s="157">
        <v>400</v>
      </c>
      <c r="P113" s="157"/>
      <c r="Q113" s="157"/>
      <c r="R113" s="150">
        <f t="shared" si="39"/>
        <v>87.527352297593</v>
      </c>
    </row>
    <row r="114" spans="1:18" ht="14.25">
      <c r="A114" s="179"/>
      <c r="B114" s="136" t="s">
        <v>505</v>
      </c>
      <c r="C114" s="156" t="s">
        <v>409</v>
      </c>
      <c r="D114" s="162" t="s">
        <v>428</v>
      </c>
      <c r="E114" s="162" t="s">
        <v>506</v>
      </c>
      <c r="F114" s="162"/>
      <c r="G114" s="158">
        <f>G115</f>
        <v>533</v>
      </c>
      <c r="H114" s="158">
        <f>H115</f>
        <v>533</v>
      </c>
      <c r="I114" s="158">
        <f aca="true" t="shared" si="43" ref="I114:Q114">I115</f>
        <v>533</v>
      </c>
      <c r="J114" s="158">
        <f t="shared" si="43"/>
        <v>533</v>
      </c>
      <c r="K114" s="158">
        <f t="shared" si="43"/>
        <v>0</v>
      </c>
      <c r="L114" s="158">
        <f t="shared" si="43"/>
        <v>0</v>
      </c>
      <c r="M114" s="158">
        <f t="shared" si="43"/>
        <v>533</v>
      </c>
      <c r="N114" s="158">
        <f t="shared" si="43"/>
        <v>533</v>
      </c>
      <c r="O114" s="158">
        <f t="shared" si="43"/>
        <v>533</v>
      </c>
      <c r="P114" s="158">
        <f t="shared" si="43"/>
        <v>0</v>
      </c>
      <c r="Q114" s="158">
        <f t="shared" si="43"/>
        <v>0</v>
      </c>
      <c r="R114" s="150">
        <f t="shared" si="39"/>
        <v>100</v>
      </c>
    </row>
    <row r="115" spans="1:18" ht="14.25">
      <c r="A115" s="179"/>
      <c r="B115" s="136" t="s">
        <v>496</v>
      </c>
      <c r="C115" s="156" t="s">
        <v>409</v>
      </c>
      <c r="D115" s="162" t="s">
        <v>428</v>
      </c>
      <c r="E115" s="162" t="s">
        <v>506</v>
      </c>
      <c r="F115" s="162" t="s">
        <v>497</v>
      </c>
      <c r="G115" s="158">
        <v>533</v>
      </c>
      <c r="H115" s="158">
        <f>I115+L115</f>
        <v>533</v>
      </c>
      <c r="I115" s="157">
        <f>SUM(J115:K115)</f>
        <v>533</v>
      </c>
      <c r="J115" s="158">
        <v>533</v>
      </c>
      <c r="K115" s="157"/>
      <c r="L115" s="158"/>
      <c r="M115" s="158">
        <f>N115+Q115</f>
        <v>533</v>
      </c>
      <c r="N115" s="157">
        <f>SUM(O115:P115)</f>
        <v>533</v>
      </c>
      <c r="O115" s="157">
        <v>533</v>
      </c>
      <c r="P115" s="157"/>
      <c r="Q115" s="157"/>
      <c r="R115" s="150">
        <f t="shared" si="39"/>
        <v>100</v>
      </c>
    </row>
    <row r="116" spans="1:18" ht="14.25">
      <c r="A116" s="145" t="s">
        <v>507</v>
      </c>
      <c r="B116" s="146" t="s">
        <v>508</v>
      </c>
      <c r="C116" s="147" t="s">
        <v>411</v>
      </c>
      <c r="D116" s="147" t="s">
        <v>388</v>
      </c>
      <c r="E116" s="147" t="s">
        <v>389</v>
      </c>
      <c r="F116" s="147" t="s">
        <v>390</v>
      </c>
      <c r="G116" s="148">
        <f>G117+G134+G149+G163</f>
        <v>417001.4</v>
      </c>
      <c r="H116" s="148">
        <f>H117+H134+H149+H163</f>
        <v>417001.4</v>
      </c>
      <c r="I116" s="148">
        <f aca="true" t="shared" si="44" ref="I116:Q116">I117+I134+I149+I163</f>
        <v>352686</v>
      </c>
      <c r="J116" s="148">
        <f t="shared" si="44"/>
        <v>352686</v>
      </c>
      <c r="K116" s="148">
        <f t="shared" si="44"/>
        <v>0</v>
      </c>
      <c r="L116" s="148">
        <f t="shared" si="44"/>
        <v>64315.399999999994</v>
      </c>
      <c r="M116" s="149">
        <f t="shared" si="44"/>
        <v>363944</v>
      </c>
      <c r="N116" s="149">
        <f t="shared" si="44"/>
        <v>300004</v>
      </c>
      <c r="O116" s="149">
        <f t="shared" si="44"/>
        <v>300004</v>
      </c>
      <c r="P116" s="149">
        <f t="shared" si="44"/>
        <v>0</v>
      </c>
      <c r="Q116" s="149">
        <f t="shared" si="44"/>
        <v>63940</v>
      </c>
      <c r="R116" s="150">
        <f t="shared" si="39"/>
        <v>87.27644559466707</v>
      </c>
    </row>
    <row r="117" spans="1:18" ht="14.25">
      <c r="A117" s="167"/>
      <c r="B117" s="152" t="s">
        <v>509</v>
      </c>
      <c r="C117" s="168" t="s">
        <v>411</v>
      </c>
      <c r="D117" s="169" t="s">
        <v>387</v>
      </c>
      <c r="E117" s="169"/>
      <c r="F117" s="169"/>
      <c r="G117" s="175">
        <f>G118+G121+G128</f>
        <v>193478.5</v>
      </c>
      <c r="H117" s="175">
        <f>H118+H121+H128</f>
        <v>193478.5</v>
      </c>
      <c r="I117" s="175">
        <f aca="true" t="shared" si="45" ref="I117:Q117">I118+I121+I128</f>
        <v>189877.1</v>
      </c>
      <c r="J117" s="175">
        <f t="shared" si="45"/>
        <v>189877.1</v>
      </c>
      <c r="K117" s="170">
        <f t="shared" si="45"/>
        <v>0</v>
      </c>
      <c r="L117" s="170">
        <f t="shared" si="45"/>
        <v>3601.4</v>
      </c>
      <c r="M117" s="170">
        <f t="shared" si="45"/>
        <v>171566</v>
      </c>
      <c r="N117" s="170">
        <f t="shared" si="45"/>
        <v>167965</v>
      </c>
      <c r="O117" s="170">
        <f t="shared" si="45"/>
        <v>167965</v>
      </c>
      <c r="P117" s="170">
        <f t="shared" si="45"/>
        <v>0</v>
      </c>
      <c r="Q117" s="170">
        <f t="shared" si="45"/>
        <v>3601</v>
      </c>
      <c r="R117" s="150">
        <f t="shared" si="39"/>
        <v>88.67445220011525</v>
      </c>
    </row>
    <row r="118" spans="1:18" ht="25.5">
      <c r="A118" s="182"/>
      <c r="B118" s="136" t="s">
        <v>510</v>
      </c>
      <c r="C118" s="135" t="s">
        <v>411</v>
      </c>
      <c r="D118" s="166" t="s">
        <v>387</v>
      </c>
      <c r="E118" s="172" t="s">
        <v>511</v>
      </c>
      <c r="F118" s="172"/>
      <c r="G118" s="158">
        <f>G119</f>
        <v>6675</v>
      </c>
      <c r="H118" s="158">
        <f>H119</f>
        <v>6675</v>
      </c>
      <c r="I118" s="158">
        <f aca="true" t="shared" si="46" ref="I118:Q119">I119</f>
        <v>6675</v>
      </c>
      <c r="J118" s="158">
        <f t="shared" si="46"/>
        <v>6675</v>
      </c>
      <c r="K118" s="158">
        <f t="shared" si="46"/>
        <v>0</v>
      </c>
      <c r="L118" s="158">
        <f t="shared" si="46"/>
        <v>0</v>
      </c>
      <c r="M118" s="158">
        <f t="shared" si="46"/>
        <v>5195</v>
      </c>
      <c r="N118" s="158">
        <f t="shared" si="46"/>
        <v>5195</v>
      </c>
      <c r="O118" s="158">
        <f t="shared" si="46"/>
        <v>5195</v>
      </c>
      <c r="P118" s="158">
        <f t="shared" si="46"/>
        <v>0</v>
      </c>
      <c r="Q118" s="158">
        <f t="shared" si="46"/>
        <v>0</v>
      </c>
      <c r="R118" s="150">
        <f t="shared" si="39"/>
        <v>77.82771535580524</v>
      </c>
    </row>
    <row r="119" spans="1:18" ht="25.5">
      <c r="A119" s="182"/>
      <c r="B119" s="136" t="s">
        <v>445</v>
      </c>
      <c r="C119" s="135" t="s">
        <v>411</v>
      </c>
      <c r="D119" s="166" t="s">
        <v>387</v>
      </c>
      <c r="E119" s="172" t="s">
        <v>446</v>
      </c>
      <c r="F119" s="172"/>
      <c r="G119" s="158">
        <f>G120</f>
        <v>6675</v>
      </c>
      <c r="H119" s="158">
        <f>H120</f>
        <v>6675</v>
      </c>
      <c r="I119" s="158">
        <f t="shared" si="46"/>
        <v>6675</v>
      </c>
      <c r="J119" s="158">
        <f t="shared" si="46"/>
        <v>6675</v>
      </c>
      <c r="K119" s="158">
        <f t="shared" si="46"/>
        <v>0</v>
      </c>
      <c r="L119" s="158">
        <f t="shared" si="46"/>
        <v>0</v>
      </c>
      <c r="M119" s="158">
        <f t="shared" si="46"/>
        <v>5195</v>
      </c>
      <c r="N119" s="158">
        <f t="shared" si="46"/>
        <v>5195</v>
      </c>
      <c r="O119" s="158">
        <f t="shared" si="46"/>
        <v>5195</v>
      </c>
      <c r="P119" s="158">
        <f t="shared" si="46"/>
        <v>0</v>
      </c>
      <c r="Q119" s="158">
        <f t="shared" si="46"/>
        <v>0</v>
      </c>
      <c r="R119" s="150">
        <f t="shared" si="39"/>
        <v>77.82771535580524</v>
      </c>
    </row>
    <row r="120" spans="1:18" ht="14.25">
      <c r="A120" s="182"/>
      <c r="B120" s="136" t="s">
        <v>447</v>
      </c>
      <c r="C120" s="135" t="s">
        <v>411</v>
      </c>
      <c r="D120" s="166" t="s">
        <v>387</v>
      </c>
      <c r="E120" s="172" t="s">
        <v>446</v>
      </c>
      <c r="F120" s="172" t="s">
        <v>448</v>
      </c>
      <c r="G120" s="158">
        <v>6675</v>
      </c>
      <c r="H120" s="158">
        <f>I120+L120</f>
        <v>6675</v>
      </c>
      <c r="I120" s="157">
        <f>SUM(J120:K120)</f>
        <v>6675</v>
      </c>
      <c r="J120" s="158">
        <v>6675</v>
      </c>
      <c r="K120" s="157"/>
      <c r="L120" s="158"/>
      <c r="M120" s="158">
        <f>N120+Q120</f>
        <v>5195</v>
      </c>
      <c r="N120" s="157">
        <f>SUM(O120:P120)</f>
        <v>5195</v>
      </c>
      <c r="O120" s="157">
        <v>5195</v>
      </c>
      <c r="P120" s="157"/>
      <c r="Q120" s="158"/>
      <c r="R120" s="150">
        <f t="shared" si="39"/>
        <v>77.82771535580524</v>
      </c>
    </row>
    <row r="121" spans="1:18" ht="14.25">
      <c r="A121" s="173"/>
      <c r="B121" s="136" t="s">
        <v>512</v>
      </c>
      <c r="C121" s="135" t="s">
        <v>411</v>
      </c>
      <c r="D121" s="166" t="s">
        <v>387</v>
      </c>
      <c r="E121" s="166" t="s">
        <v>513</v>
      </c>
      <c r="F121" s="166"/>
      <c r="G121" s="164">
        <f>G122+G124+G126</f>
        <v>34980.4</v>
      </c>
      <c r="H121" s="164">
        <f>H122+H124+H126</f>
        <v>34980.4</v>
      </c>
      <c r="I121" s="158">
        <f aca="true" t="shared" si="47" ref="I121:Q121">I122+I124+I126</f>
        <v>31379</v>
      </c>
      <c r="J121" s="158">
        <f t="shared" si="47"/>
        <v>31379</v>
      </c>
      <c r="K121" s="158">
        <f t="shared" si="47"/>
        <v>0</v>
      </c>
      <c r="L121" s="164">
        <f t="shared" si="47"/>
        <v>3601.4</v>
      </c>
      <c r="M121" s="158">
        <f t="shared" si="47"/>
        <v>32389</v>
      </c>
      <c r="N121" s="158">
        <f t="shared" si="47"/>
        <v>28788</v>
      </c>
      <c r="O121" s="158">
        <f t="shared" si="47"/>
        <v>28788</v>
      </c>
      <c r="P121" s="158">
        <f t="shared" si="47"/>
        <v>0</v>
      </c>
      <c r="Q121" s="158">
        <f t="shared" si="47"/>
        <v>3601</v>
      </c>
      <c r="R121" s="150">
        <f t="shared" si="39"/>
        <v>92.5918514368046</v>
      </c>
    </row>
    <row r="122" spans="1:18" ht="38.25">
      <c r="A122" s="173"/>
      <c r="B122" s="136" t="s">
        <v>514</v>
      </c>
      <c r="C122" s="135" t="s">
        <v>411</v>
      </c>
      <c r="D122" s="166" t="s">
        <v>387</v>
      </c>
      <c r="E122" s="166" t="s">
        <v>515</v>
      </c>
      <c r="F122" s="166"/>
      <c r="G122" s="158">
        <f>G123</f>
        <v>13268</v>
      </c>
      <c r="H122" s="158">
        <f>H123</f>
        <v>13268</v>
      </c>
      <c r="I122" s="158">
        <f aca="true" t="shared" si="48" ref="I122:Q122">I123</f>
        <v>13268</v>
      </c>
      <c r="J122" s="158">
        <f t="shared" si="48"/>
        <v>13268</v>
      </c>
      <c r="K122" s="158">
        <f t="shared" si="48"/>
        <v>0</v>
      </c>
      <c r="L122" s="158">
        <f t="shared" si="48"/>
        <v>0</v>
      </c>
      <c r="M122" s="158">
        <f t="shared" si="48"/>
        <v>13268</v>
      </c>
      <c r="N122" s="158">
        <f t="shared" si="48"/>
        <v>13268</v>
      </c>
      <c r="O122" s="158">
        <f t="shared" si="48"/>
        <v>13268</v>
      </c>
      <c r="P122" s="158">
        <f t="shared" si="48"/>
        <v>0</v>
      </c>
      <c r="Q122" s="158">
        <f t="shared" si="48"/>
        <v>0</v>
      </c>
      <c r="R122" s="150">
        <f t="shared" si="39"/>
        <v>100</v>
      </c>
    </row>
    <row r="123" spans="1:18" ht="14.25">
      <c r="A123" s="173"/>
      <c r="B123" s="136" t="s">
        <v>496</v>
      </c>
      <c r="C123" s="135" t="s">
        <v>411</v>
      </c>
      <c r="D123" s="166" t="s">
        <v>387</v>
      </c>
      <c r="E123" s="166" t="s">
        <v>515</v>
      </c>
      <c r="F123" s="166" t="s">
        <v>497</v>
      </c>
      <c r="G123" s="158">
        <v>13268</v>
      </c>
      <c r="H123" s="158">
        <f>I123+L123</f>
        <v>13268</v>
      </c>
      <c r="I123" s="157">
        <f>SUM(J123:K123)</f>
        <v>13268</v>
      </c>
      <c r="J123" s="158">
        <v>13268</v>
      </c>
      <c r="K123" s="157"/>
      <c r="L123" s="158"/>
      <c r="M123" s="158">
        <f>N123+Q123</f>
        <v>13268</v>
      </c>
      <c r="N123" s="157">
        <f>SUM(O123:P123)</f>
        <v>13268</v>
      </c>
      <c r="O123" s="157">
        <v>13268</v>
      </c>
      <c r="P123" s="157"/>
      <c r="Q123" s="158"/>
      <c r="R123" s="150">
        <f t="shared" si="39"/>
        <v>100</v>
      </c>
    </row>
    <row r="124" spans="1:18" ht="25.5">
      <c r="A124" s="173"/>
      <c r="B124" s="136" t="s">
        <v>516</v>
      </c>
      <c r="C124" s="135" t="s">
        <v>411</v>
      </c>
      <c r="D124" s="166" t="s">
        <v>387</v>
      </c>
      <c r="E124" s="166" t="s">
        <v>517</v>
      </c>
      <c r="F124" s="166"/>
      <c r="G124" s="164">
        <f>G125</f>
        <v>20523.4</v>
      </c>
      <c r="H124" s="164">
        <f>H125</f>
        <v>20523.4</v>
      </c>
      <c r="I124" s="158">
        <f aca="true" t="shared" si="49" ref="I124:Q124">I125</f>
        <v>16922</v>
      </c>
      <c r="J124" s="158">
        <f t="shared" si="49"/>
        <v>16922</v>
      </c>
      <c r="K124" s="158">
        <f t="shared" si="49"/>
        <v>0</v>
      </c>
      <c r="L124" s="164">
        <f t="shared" si="49"/>
        <v>3601.4</v>
      </c>
      <c r="M124" s="158">
        <f t="shared" si="49"/>
        <v>18006</v>
      </c>
      <c r="N124" s="158">
        <f t="shared" si="49"/>
        <v>14405</v>
      </c>
      <c r="O124" s="158">
        <f t="shared" si="49"/>
        <v>14405</v>
      </c>
      <c r="P124" s="158">
        <f t="shared" si="49"/>
        <v>0</v>
      </c>
      <c r="Q124" s="158">
        <f t="shared" si="49"/>
        <v>3601</v>
      </c>
      <c r="R124" s="150">
        <f t="shared" si="39"/>
        <v>87.73400118888682</v>
      </c>
    </row>
    <row r="125" spans="1:18" ht="14.25">
      <c r="A125" s="173"/>
      <c r="B125" s="136" t="s">
        <v>397</v>
      </c>
      <c r="C125" s="135" t="s">
        <v>411</v>
      </c>
      <c r="D125" s="166" t="s">
        <v>387</v>
      </c>
      <c r="E125" s="166" t="s">
        <v>517</v>
      </c>
      <c r="F125" s="166" t="s">
        <v>398</v>
      </c>
      <c r="G125" s="164">
        <v>20523.4</v>
      </c>
      <c r="H125" s="164">
        <f>I125+L125</f>
        <v>20523.4</v>
      </c>
      <c r="I125" s="157">
        <f>SUM(J125:K125)</f>
        <v>16922</v>
      </c>
      <c r="J125" s="158">
        <v>16922</v>
      </c>
      <c r="K125" s="157"/>
      <c r="L125" s="164">
        <v>3601.4</v>
      </c>
      <c r="M125" s="158">
        <f>N125+Q125</f>
        <v>18006</v>
      </c>
      <c r="N125" s="157">
        <f>SUM(O125:P125)</f>
        <v>14405</v>
      </c>
      <c r="O125" s="157">
        <v>14405</v>
      </c>
      <c r="P125" s="157"/>
      <c r="Q125" s="158">
        <v>3601</v>
      </c>
      <c r="R125" s="150">
        <f t="shared" si="39"/>
        <v>87.73400118888682</v>
      </c>
    </row>
    <row r="126" spans="1:18" ht="14.25">
      <c r="A126" s="173"/>
      <c r="B126" s="136" t="s">
        <v>518</v>
      </c>
      <c r="C126" s="135" t="s">
        <v>411</v>
      </c>
      <c r="D126" s="166" t="s">
        <v>387</v>
      </c>
      <c r="E126" s="166" t="s">
        <v>519</v>
      </c>
      <c r="F126" s="166"/>
      <c r="G126" s="158">
        <f>G127</f>
        <v>1189</v>
      </c>
      <c r="H126" s="158">
        <f>H127</f>
        <v>1189</v>
      </c>
      <c r="I126" s="158">
        <f aca="true" t="shared" si="50" ref="I126:Q126">I127</f>
        <v>1189</v>
      </c>
      <c r="J126" s="158">
        <f t="shared" si="50"/>
        <v>1189</v>
      </c>
      <c r="K126" s="158">
        <f t="shared" si="50"/>
        <v>0</v>
      </c>
      <c r="L126" s="158">
        <f t="shared" si="50"/>
        <v>0</v>
      </c>
      <c r="M126" s="158">
        <f t="shared" si="50"/>
        <v>1115</v>
      </c>
      <c r="N126" s="158">
        <f t="shared" si="50"/>
        <v>1115</v>
      </c>
      <c r="O126" s="158">
        <f t="shared" si="50"/>
        <v>1115</v>
      </c>
      <c r="P126" s="158">
        <f t="shared" si="50"/>
        <v>0</v>
      </c>
      <c r="Q126" s="158">
        <f t="shared" si="50"/>
        <v>0</v>
      </c>
      <c r="R126" s="150">
        <f t="shared" si="39"/>
        <v>93.77628259041211</v>
      </c>
    </row>
    <row r="127" spans="1:18" ht="14.25">
      <c r="A127" s="173"/>
      <c r="B127" s="136" t="s">
        <v>397</v>
      </c>
      <c r="C127" s="135" t="s">
        <v>411</v>
      </c>
      <c r="D127" s="166" t="s">
        <v>387</v>
      </c>
      <c r="E127" s="166" t="s">
        <v>519</v>
      </c>
      <c r="F127" s="166" t="s">
        <v>398</v>
      </c>
      <c r="G127" s="158">
        <v>1189</v>
      </c>
      <c r="H127" s="158">
        <f>I127+L127</f>
        <v>1189</v>
      </c>
      <c r="I127" s="157">
        <f>SUM(J127:K127)</f>
        <v>1189</v>
      </c>
      <c r="J127" s="158">
        <v>1189</v>
      </c>
      <c r="K127" s="157"/>
      <c r="L127" s="158"/>
      <c r="M127" s="158">
        <f>N127+Q127</f>
        <v>1115</v>
      </c>
      <c r="N127" s="157">
        <f>SUM(O127:P127)</f>
        <v>1115</v>
      </c>
      <c r="O127" s="157">
        <v>1115</v>
      </c>
      <c r="P127" s="157"/>
      <c r="Q127" s="158"/>
      <c r="R127" s="150">
        <f t="shared" si="39"/>
        <v>93.77628259041211</v>
      </c>
    </row>
    <row r="128" spans="1:18" ht="14.25">
      <c r="A128" s="173"/>
      <c r="B128" s="136" t="s">
        <v>449</v>
      </c>
      <c r="C128" s="135" t="s">
        <v>411</v>
      </c>
      <c r="D128" s="166" t="s">
        <v>387</v>
      </c>
      <c r="E128" s="166" t="s">
        <v>450</v>
      </c>
      <c r="F128" s="166"/>
      <c r="G128" s="158">
        <f>G129</f>
        <v>151823.1</v>
      </c>
      <c r="H128" s="158">
        <f>H129</f>
        <v>151823.1</v>
      </c>
      <c r="I128" s="158">
        <f aca="true" t="shared" si="51" ref="I128:Q128">I129</f>
        <v>151823.1</v>
      </c>
      <c r="J128" s="158">
        <f t="shared" si="51"/>
        <v>151823.1</v>
      </c>
      <c r="K128" s="158">
        <f t="shared" si="51"/>
        <v>0</v>
      </c>
      <c r="L128" s="158">
        <f t="shared" si="51"/>
        <v>0</v>
      </c>
      <c r="M128" s="158">
        <f t="shared" si="51"/>
        <v>133982</v>
      </c>
      <c r="N128" s="158">
        <f t="shared" si="51"/>
        <v>133982</v>
      </c>
      <c r="O128" s="158">
        <f t="shared" si="51"/>
        <v>133982</v>
      </c>
      <c r="P128" s="158">
        <f t="shared" si="51"/>
        <v>0</v>
      </c>
      <c r="Q128" s="158">
        <f t="shared" si="51"/>
        <v>0</v>
      </c>
      <c r="R128" s="150">
        <f t="shared" si="39"/>
        <v>88.24875792945869</v>
      </c>
    </row>
    <row r="129" spans="1:18" ht="38.25">
      <c r="A129" s="173"/>
      <c r="B129" s="136" t="s">
        <v>520</v>
      </c>
      <c r="C129" s="135" t="s">
        <v>411</v>
      </c>
      <c r="D129" s="166" t="s">
        <v>387</v>
      </c>
      <c r="E129" s="166" t="s">
        <v>521</v>
      </c>
      <c r="F129" s="166"/>
      <c r="G129" s="164">
        <f>G130+G132</f>
        <v>151823.1</v>
      </c>
      <c r="H129" s="164">
        <f>H130+H132</f>
        <v>151823.1</v>
      </c>
      <c r="I129" s="164">
        <f aca="true" t="shared" si="52" ref="I129:Q129">I130+I132</f>
        <v>151823.1</v>
      </c>
      <c r="J129" s="164">
        <f t="shared" si="52"/>
        <v>151823.1</v>
      </c>
      <c r="K129" s="158">
        <f t="shared" si="52"/>
        <v>0</v>
      </c>
      <c r="L129" s="158">
        <f t="shared" si="52"/>
        <v>0</v>
      </c>
      <c r="M129" s="158">
        <f t="shared" si="52"/>
        <v>133982</v>
      </c>
      <c r="N129" s="158">
        <f t="shared" si="52"/>
        <v>133982</v>
      </c>
      <c r="O129" s="158">
        <f t="shared" si="52"/>
        <v>133982</v>
      </c>
      <c r="P129" s="158">
        <f t="shared" si="52"/>
        <v>0</v>
      </c>
      <c r="Q129" s="158">
        <f t="shared" si="52"/>
        <v>0</v>
      </c>
      <c r="R129" s="150">
        <f t="shared" si="39"/>
        <v>88.24875792945869</v>
      </c>
    </row>
    <row r="130" spans="1:18" ht="38.25">
      <c r="A130" s="173"/>
      <c r="B130" s="136" t="s">
        <v>522</v>
      </c>
      <c r="C130" s="135" t="s">
        <v>411</v>
      </c>
      <c r="D130" s="166" t="s">
        <v>387</v>
      </c>
      <c r="E130" s="166" t="s">
        <v>523</v>
      </c>
      <c r="F130" s="166"/>
      <c r="G130" s="164">
        <f>G131</f>
        <v>62686.5</v>
      </c>
      <c r="H130" s="164">
        <f>H131</f>
        <v>62686.5</v>
      </c>
      <c r="I130" s="164">
        <f aca="true" t="shared" si="53" ref="I130:Q130">I131</f>
        <v>62686.5</v>
      </c>
      <c r="J130" s="164">
        <f t="shared" si="53"/>
        <v>62686.5</v>
      </c>
      <c r="K130" s="158">
        <f t="shared" si="53"/>
        <v>0</v>
      </c>
      <c r="L130" s="158">
        <f t="shared" si="53"/>
        <v>0</v>
      </c>
      <c r="M130" s="158">
        <f t="shared" si="53"/>
        <v>59739</v>
      </c>
      <c r="N130" s="158">
        <f t="shared" si="53"/>
        <v>59739</v>
      </c>
      <c r="O130" s="158">
        <f t="shared" si="53"/>
        <v>59739</v>
      </c>
      <c r="P130" s="158">
        <f t="shared" si="53"/>
        <v>0</v>
      </c>
      <c r="Q130" s="158">
        <f t="shared" si="53"/>
        <v>0</v>
      </c>
      <c r="R130" s="150">
        <f t="shared" si="39"/>
        <v>95.29803067646144</v>
      </c>
    </row>
    <row r="131" spans="1:18" ht="14.25">
      <c r="A131" s="173"/>
      <c r="B131" s="136" t="s">
        <v>447</v>
      </c>
      <c r="C131" s="135" t="s">
        <v>411</v>
      </c>
      <c r="D131" s="166" t="s">
        <v>387</v>
      </c>
      <c r="E131" s="166" t="s">
        <v>523</v>
      </c>
      <c r="F131" s="166" t="s">
        <v>448</v>
      </c>
      <c r="G131" s="164">
        <f>H131+K131</f>
        <v>62686.5</v>
      </c>
      <c r="H131" s="164">
        <f>I131+L131</f>
        <v>62686.5</v>
      </c>
      <c r="I131" s="165">
        <f>SUM(J131:K131)</f>
        <v>62686.5</v>
      </c>
      <c r="J131" s="164">
        <v>62686.5</v>
      </c>
      <c r="K131" s="157"/>
      <c r="L131" s="158"/>
      <c r="M131" s="158">
        <f>N131+Q131</f>
        <v>59739</v>
      </c>
      <c r="N131" s="157">
        <f>SUM(O131:P131)</f>
        <v>59739</v>
      </c>
      <c r="O131" s="157">
        <v>59739</v>
      </c>
      <c r="P131" s="157"/>
      <c r="Q131" s="157"/>
      <c r="R131" s="150">
        <f t="shared" si="39"/>
        <v>95.29803067646144</v>
      </c>
    </row>
    <row r="132" spans="1:18" ht="38.25">
      <c r="A132" s="173"/>
      <c r="B132" s="136" t="s">
        <v>524</v>
      </c>
      <c r="C132" s="135" t="s">
        <v>411</v>
      </c>
      <c r="D132" s="166" t="s">
        <v>387</v>
      </c>
      <c r="E132" s="166" t="s">
        <v>525</v>
      </c>
      <c r="F132" s="166"/>
      <c r="G132" s="158">
        <f>G133</f>
        <v>89136.6</v>
      </c>
      <c r="H132" s="164">
        <f>H133</f>
        <v>89136.6</v>
      </c>
      <c r="I132" s="164">
        <f aca="true" t="shared" si="54" ref="I132:Q132">I133</f>
        <v>89136.6</v>
      </c>
      <c r="J132" s="164">
        <f t="shared" si="54"/>
        <v>89136.6</v>
      </c>
      <c r="K132" s="158">
        <f t="shared" si="54"/>
        <v>0</v>
      </c>
      <c r="L132" s="158">
        <f t="shared" si="54"/>
        <v>0</v>
      </c>
      <c r="M132" s="158">
        <f t="shared" si="54"/>
        <v>74243</v>
      </c>
      <c r="N132" s="158">
        <f t="shared" si="54"/>
        <v>74243</v>
      </c>
      <c r="O132" s="158">
        <f t="shared" si="54"/>
        <v>74243</v>
      </c>
      <c r="P132" s="158">
        <f t="shared" si="54"/>
        <v>0</v>
      </c>
      <c r="Q132" s="158">
        <f t="shared" si="54"/>
        <v>0</v>
      </c>
      <c r="R132" s="150">
        <f t="shared" si="39"/>
        <v>83.29126307263233</v>
      </c>
    </row>
    <row r="133" spans="1:18" ht="14.25">
      <c r="A133" s="173"/>
      <c r="B133" s="136" t="s">
        <v>447</v>
      </c>
      <c r="C133" s="135" t="s">
        <v>411</v>
      </c>
      <c r="D133" s="166" t="s">
        <v>387</v>
      </c>
      <c r="E133" s="166" t="s">
        <v>525</v>
      </c>
      <c r="F133" s="166" t="s">
        <v>448</v>
      </c>
      <c r="G133" s="164">
        <v>89136.6</v>
      </c>
      <c r="H133" s="164">
        <f>I133+L133</f>
        <v>89136.6</v>
      </c>
      <c r="I133" s="165">
        <f>SUM(J133:K133)</f>
        <v>89136.6</v>
      </c>
      <c r="J133" s="164">
        <v>89136.6</v>
      </c>
      <c r="K133" s="157"/>
      <c r="L133" s="158"/>
      <c r="M133" s="158">
        <f>N133+Q133</f>
        <v>74243</v>
      </c>
      <c r="N133" s="157">
        <f>SUM(O133:P133)</f>
        <v>74243</v>
      </c>
      <c r="O133" s="157">
        <v>74243</v>
      </c>
      <c r="P133" s="157"/>
      <c r="Q133" s="157"/>
      <c r="R133" s="150">
        <f t="shared" si="39"/>
        <v>83.29126307263233</v>
      </c>
    </row>
    <row r="134" spans="1:18" ht="14.25">
      <c r="A134" s="167"/>
      <c r="B134" s="152" t="s">
        <v>526</v>
      </c>
      <c r="C134" s="168" t="s">
        <v>411</v>
      </c>
      <c r="D134" s="169" t="s">
        <v>392</v>
      </c>
      <c r="E134" s="169"/>
      <c r="F134" s="169"/>
      <c r="G134" s="175">
        <f>G138+G140+G147+G135</f>
        <v>175466.50000000003</v>
      </c>
      <c r="H134" s="175">
        <f>H138+H140+H147+H135</f>
        <v>175466.50000000003</v>
      </c>
      <c r="I134" s="170">
        <f aca="true" t="shared" si="55" ref="I134:Q134">I138+I140+I147+I135</f>
        <v>114797.9</v>
      </c>
      <c r="J134" s="170">
        <f t="shared" si="55"/>
        <v>114797.9</v>
      </c>
      <c r="K134" s="170">
        <f t="shared" si="55"/>
        <v>0</v>
      </c>
      <c r="L134" s="175">
        <f t="shared" si="55"/>
        <v>60668.59999999999</v>
      </c>
      <c r="M134" s="170">
        <f t="shared" si="55"/>
        <v>153899</v>
      </c>
      <c r="N134" s="170">
        <f t="shared" si="55"/>
        <v>93605</v>
      </c>
      <c r="O134" s="170">
        <f t="shared" si="55"/>
        <v>93605</v>
      </c>
      <c r="P134" s="170">
        <f t="shared" si="55"/>
        <v>0</v>
      </c>
      <c r="Q134" s="170">
        <f t="shared" si="55"/>
        <v>60294</v>
      </c>
      <c r="R134" s="150">
        <f t="shared" si="39"/>
        <v>87.70847996626135</v>
      </c>
    </row>
    <row r="135" spans="1:18" ht="25.5">
      <c r="A135" s="167"/>
      <c r="B135" s="136" t="s">
        <v>510</v>
      </c>
      <c r="C135" s="135" t="s">
        <v>411</v>
      </c>
      <c r="D135" s="166" t="s">
        <v>392</v>
      </c>
      <c r="E135" s="172" t="s">
        <v>511</v>
      </c>
      <c r="F135" s="172"/>
      <c r="G135" s="183">
        <f>G136</f>
        <v>476.7</v>
      </c>
      <c r="H135" s="183">
        <f>H136</f>
        <v>476.7</v>
      </c>
      <c r="I135" s="163">
        <f aca="true" t="shared" si="56" ref="I135:Q136">I136</f>
        <v>0</v>
      </c>
      <c r="J135" s="163">
        <f t="shared" si="56"/>
        <v>0</v>
      </c>
      <c r="K135" s="163">
        <f t="shared" si="56"/>
        <v>0</v>
      </c>
      <c r="L135" s="183">
        <f t="shared" si="56"/>
        <v>476.7</v>
      </c>
      <c r="M135" s="163">
        <f t="shared" si="56"/>
        <v>477</v>
      </c>
      <c r="N135" s="163">
        <f t="shared" si="56"/>
        <v>0</v>
      </c>
      <c r="O135" s="163">
        <f t="shared" si="56"/>
        <v>0</v>
      </c>
      <c r="P135" s="163">
        <f t="shared" si="56"/>
        <v>0</v>
      </c>
      <c r="Q135" s="163">
        <f t="shared" si="56"/>
        <v>477</v>
      </c>
      <c r="R135" s="150">
        <f t="shared" si="39"/>
        <v>100.06293266205162</v>
      </c>
    </row>
    <row r="136" spans="1:18" ht="25.5">
      <c r="A136" s="167"/>
      <c r="B136" s="136" t="s">
        <v>445</v>
      </c>
      <c r="C136" s="135" t="s">
        <v>411</v>
      </c>
      <c r="D136" s="166" t="s">
        <v>392</v>
      </c>
      <c r="E136" s="172" t="s">
        <v>446</v>
      </c>
      <c r="F136" s="172"/>
      <c r="G136" s="164">
        <f>G137</f>
        <v>476.7</v>
      </c>
      <c r="H136" s="164">
        <f>H137</f>
        <v>476.7</v>
      </c>
      <c r="I136" s="158">
        <f t="shared" si="56"/>
        <v>0</v>
      </c>
      <c r="J136" s="158">
        <f t="shared" si="56"/>
        <v>0</v>
      </c>
      <c r="K136" s="158">
        <f t="shared" si="56"/>
        <v>0</v>
      </c>
      <c r="L136" s="164">
        <f t="shared" si="56"/>
        <v>476.7</v>
      </c>
      <c r="M136" s="158">
        <f t="shared" si="56"/>
        <v>477</v>
      </c>
      <c r="N136" s="158">
        <f t="shared" si="56"/>
        <v>0</v>
      </c>
      <c r="O136" s="158">
        <f t="shared" si="56"/>
        <v>0</v>
      </c>
      <c r="P136" s="158">
        <f t="shared" si="56"/>
        <v>0</v>
      </c>
      <c r="Q136" s="158">
        <f t="shared" si="56"/>
        <v>477</v>
      </c>
      <c r="R136" s="150">
        <f t="shared" si="39"/>
        <v>100.06293266205162</v>
      </c>
    </row>
    <row r="137" spans="1:18" ht="14.25">
      <c r="A137" s="167"/>
      <c r="B137" s="136" t="s">
        <v>447</v>
      </c>
      <c r="C137" s="135" t="s">
        <v>411</v>
      </c>
      <c r="D137" s="166" t="s">
        <v>392</v>
      </c>
      <c r="E137" s="172" t="s">
        <v>446</v>
      </c>
      <c r="F137" s="172" t="s">
        <v>448</v>
      </c>
      <c r="G137" s="164">
        <v>476.7</v>
      </c>
      <c r="H137" s="164">
        <f>I137+L137</f>
        <v>476.7</v>
      </c>
      <c r="I137" s="157">
        <f>SUM(J137:K137)</f>
        <v>0</v>
      </c>
      <c r="J137" s="158"/>
      <c r="K137" s="157"/>
      <c r="L137" s="164">
        <v>476.7</v>
      </c>
      <c r="M137" s="158">
        <f>N137+Q137</f>
        <v>477</v>
      </c>
      <c r="N137" s="157">
        <f>SUM(O137:P137)</f>
        <v>0</v>
      </c>
      <c r="O137" s="157"/>
      <c r="P137" s="157"/>
      <c r="Q137" s="157">
        <v>477</v>
      </c>
      <c r="R137" s="150">
        <f t="shared" si="39"/>
        <v>100.06293266205162</v>
      </c>
    </row>
    <row r="138" spans="1:18" ht="14.25">
      <c r="A138" s="167"/>
      <c r="B138" s="136" t="s">
        <v>527</v>
      </c>
      <c r="C138" s="135" t="s">
        <v>411</v>
      </c>
      <c r="D138" s="166" t="s">
        <v>392</v>
      </c>
      <c r="E138" s="166" t="s">
        <v>528</v>
      </c>
      <c r="F138" s="166"/>
      <c r="G138" s="158">
        <f>G139</f>
        <v>1920</v>
      </c>
      <c r="H138" s="158">
        <f>H139</f>
        <v>1920</v>
      </c>
      <c r="I138" s="158">
        <f aca="true" t="shared" si="57" ref="I138:Q138">I139</f>
        <v>1920</v>
      </c>
      <c r="J138" s="158">
        <f t="shared" si="57"/>
        <v>1920</v>
      </c>
      <c r="K138" s="158">
        <f t="shared" si="57"/>
        <v>0</v>
      </c>
      <c r="L138" s="158">
        <f t="shared" si="57"/>
        <v>0</v>
      </c>
      <c r="M138" s="158">
        <f t="shared" si="57"/>
        <v>1349</v>
      </c>
      <c r="N138" s="158">
        <f t="shared" si="57"/>
        <v>1349</v>
      </c>
      <c r="O138" s="158">
        <f t="shared" si="57"/>
        <v>1349</v>
      </c>
      <c r="P138" s="158">
        <f t="shared" si="57"/>
        <v>0</v>
      </c>
      <c r="Q138" s="158">
        <f t="shared" si="57"/>
        <v>0</v>
      </c>
      <c r="R138" s="150">
        <f t="shared" si="39"/>
        <v>70.26041666666667</v>
      </c>
    </row>
    <row r="139" spans="1:18" ht="14.25">
      <c r="A139" s="167"/>
      <c r="B139" s="136" t="s">
        <v>397</v>
      </c>
      <c r="C139" s="135" t="s">
        <v>411</v>
      </c>
      <c r="D139" s="166" t="s">
        <v>392</v>
      </c>
      <c r="E139" s="166" t="s">
        <v>528</v>
      </c>
      <c r="F139" s="166" t="s">
        <v>398</v>
      </c>
      <c r="G139" s="158">
        <v>1920</v>
      </c>
      <c r="H139" s="158">
        <f>I139+L139</f>
        <v>1920</v>
      </c>
      <c r="I139" s="157">
        <f>SUM(J139:K139)</f>
        <v>1920</v>
      </c>
      <c r="J139" s="158">
        <v>1920</v>
      </c>
      <c r="K139" s="157"/>
      <c r="L139" s="158"/>
      <c r="M139" s="158">
        <f>N139+Q139</f>
        <v>1349</v>
      </c>
      <c r="N139" s="157">
        <f>SUM(O139:P139)</f>
        <v>1349</v>
      </c>
      <c r="O139" s="158">
        <v>1349</v>
      </c>
      <c r="P139" s="157"/>
      <c r="Q139" s="158"/>
      <c r="R139" s="150">
        <f t="shared" si="39"/>
        <v>70.26041666666667</v>
      </c>
    </row>
    <row r="140" spans="1:18" ht="14.25">
      <c r="A140" s="173"/>
      <c r="B140" s="136" t="s">
        <v>529</v>
      </c>
      <c r="C140" s="135" t="s">
        <v>530</v>
      </c>
      <c r="D140" s="166" t="s">
        <v>392</v>
      </c>
      <c r="E140" s="166" t="s">
        <v>450</v>
      </c>
      <c r="F140" s="166"/>
      <c r="G140" s="158">
        <f>G141+G143</f>
        <v>169847.6</v>
      </c>
      <c r="H140" s="158">
        <f>H141+H143</f>
        <v>169847.6</v>
      </c>
      <c r="I140" s="158">
        <f aca="true" t="shared" si="58" ref="I140:Q140">I141+I143</f>
        <v>109719.9</v>
      </c>
      <c r="J140" s="158">
        <f t="shared" si="58"/>
        <v>109719.9</v>
      </c>
      <c r="K140" s="158">
        <f t="shared" si="58"/>
        <v>0</v>
      </c>
      <c r="L140" s="164">
        <f t="shared" si="58"/>
        <v>60127.7</v>
      </c>
      <c r="M140" s="158">
        <f t="shared" si="58"/>
        <v>148851</v>
      </c>
      <c r="N140" s="158">
        <f t="shared" si="58"/>
        <v>89098</v>
      </c>
      <c r="O140" s="158">
        <f t="shared" si="58"/>
        <v>89098</v>
      </c>
      <c r="P140" s="158">
        <f t="shared" si="58"/>
        <v>0</v>
      </c>
      <c r="Q140" s="158">
        <f t="shared" si="58"/>
        <v>59753</v>
      </c>
      <c r="R140" s="150">
        <f t="shared" si="39"/>
        <v>87.63797663316997</v>
      </c>
    </row>
    <row r="141" spans="1:18" ht="38.25">
      <c r="A141" s="173"/>
      <c r="B141" s="136" t="s">
        <v>531</v>
      </c>
      <c r="C141" s="135" t="s">
        <v>411</v>
      </c>
      <c r="D141" s="166" t="s">
        <v>392</v>
      </c>
      <c r="E141" s="166" t="s">
        <v>532</v>
      </c>
      <c r="F141" s="166"/>
      <c r="G141" s="164">
        <f>G142</f>
        <v>59306.3</v>
      </c>
      <c r="H141" s="164">
        <f>H142</f>
        <v>59306.299999999996</v>
      </c>
      <c r="I141" s="164">
        <f aca="true" t="shared" si="59" ref="I141:Q141">I142</f>
        <v>20694.6</v>
      </c>
      <c r="J141" s="164">
        <f t="shared" si="59"/>
        <v>20694.6</v>
      </c>
      <c r="K141" s="158">
        <f t="shared" si="59"/>
        <v>0</v>
      </c>
      <c r="L141" s="158">
        <f t="shared" si="59"/>
        <v>38611.7</v>
      </c>
      <c r="M141" s="158">
        <f t="shared" si="59"/>
        <v>59306</v>
      </c>
      <c r="N141" s="158">
        <f t="shared" si="59"/>
        <v>20694</v>
      </c>
      <c r="O141" s="158">
        <f t="shared" si="59"/>
        <v>20694</v>
      </c>
      <c r="P141" s="158">
        <f t="shared" si="59"/>
        <v>0</v>
      </c>
      <c r="Q141" s="158">
        <f t="shared" si="59"/>
        <v>38612</v>
      </c>
      <c r="R141" s="150">
        <f t="shared" si="39"/>
        <v>99.99949415154883</v>
      </c>
    </row>
    <row r="142" spans="1:18" ht="14.25">
      <c r="A142" s="173"/>
      <c r="B142" s="136" t="s">
        <v>447</v>
      </c>
      <c r="C142" s="135" t="s">
        <v>411</v>
      </c>
      <c r="D142" s="166" t="s">
        <v>392</v>
      </c>
      <c r="E142" s="166" t="s">
        <v>532</v>
      </c>
      <c r="F142" s="166" t="s">
        <v>448</v>
      </c>
      <c r="G142" s="164">
        <v>59306.3</v>
      </c>
      <c r="H142" s="164">
        <f>I142+L142</f>
        <v>59306.299999999996</v>
      </c>
      <c r="I142" s="165">
        <f>SUM(J142:K142)</f>
        <v>20694.6</v>
      </c>
      <c r="J142" s="164">
        <v>20694.6</v>
      </c>
      <c r="K142" s="157"/>
      <c r="L142" s="158">
        <v>38611.7</v>
      </c>
      <c r="M142" s="158">
        <f>N142+Q142</f>
        <v>59306</v>
      </c>
      <c r="N142" s="157">
        <f>SUM(O142:P142)</f>
        <v>20694</v>
      </c>
      <c r="O142" s="158">
        <v>20694</v>
      </c>
      <c r="P142" s="157"/>
      <c r="Q142" s="158">
        <v>38612</v>
      </c>
      <c r="R142" s="150">
        <f t="shared" si="39"/>
        <v>99.99949415154883</v>
      </c>
    </row>
    <row r="143" spans="1:18" ht="14.25">
      <c r="A143" s="173"/>
      <c r="B143" s="136" t="s">
        <v>449</v>
      </c>
      <c r="C143" s="135" t="s">
        <v>411</v>
      </c>
      <c r="D143" s="166" t="s">
        <v>392</v>
      </c>
      <c r="E143" s="166" t="s">
        <v>521</v>
      </c>
      <c r="F143" s="166"/>
      <c r="G143" s="164">
        <f aca="true" t="shared" si="60" ref="G143:Q145">G144</f>
        <v>110541.3</v>
      </c>
      <c r="H143" s="164">
        <f t="shared" si="60"/>
        <v>110541.3</v>
      </c>
      <c r="I143" s="164">
        <f t="shared" si="60"/>
        <v>89025.3</v>
      </c>
      <c r="J143" s="164">
        <f t="shared" si="60"/>
        <v>89025.3</v>
      </c>
      <c r="K143" s="158">
        <f t="shared" si="60"/>
        <v>0</v>
      </c>
      <c r="L143" s="164">
        <f t="shared" si="60"/>
        <v>21516</v>
      </c>
      <c r="M143" s="158">
        <f t="shared" si="60"/>
        <v>89545</v>
      </c>
      <c r="N143" s="158">
        <f t="shared" si="60"/>
        <v>68404</v>
      </c>
      <c r="O143" s="158">
        <f t="shared" si="60"/>
        <v>68404</v>
      </c>
      <c r="P143" s="158">
        <f t="shared" si="60"/>
        <v>0</v>
      </c>
      <c r="Q143" s="158">
        <f t="shared" si="60"/>
        <v>21141</v>
      </c>
      <c r="R143" s="150">
        <f t="shared" si="39"/>
        <v>81.0059226732452</v>
      </c>
    </row>
    <row r="144" spans="1:18" ht="38.25">
      <c r="A144" s="173"/>
      <c r="B144" s="136" t="s">
        <v>520</v>
      </c>
      <c r="C144" s="135" t="s">
        <v>411</v>
      </c>
      <c r="D144" s="166" t="s">
        <v>392</v>
      </c>
      <c r="E144" s="166" t="s">
        <v>533</v>
      </c>
      <c r="F144" s="166"/>
      <c r="G144" s="164">
        <f t="shared" si="60"/>
        <v>110541.3</v>
      </c>
      <c r="H144" s="164">
        <f t="shared" si="60"/>
        <v>110541.3</v>
      </c>
      <c r="I144" s="164">
        <f t="shared" si="60"/>
        <v>89025.3</v>
      </c>
      <c r="J144" s="164">
        <f t="shared" si="60"/>
        <v>89025.3</v>
      </c>
      <c r="K144" s="158">
        <f t="shared" si="60"/>
        <v>0</v>
      </c>
      <c r="L144" s="164">
        <f t="shared" si="60"/>
        <v>21516</v>
      </c>
      <c r="M144" s="158">
        <f t="shared" si="60"/>
        <v>89545</v>
      </c>
      <c r="N144" s="158">
        <f t="shared" si="60"/>
        <v>68404</v>
      </c>
      <c r="O144" s="158">
        <f t="shared" si="60"/>
        <v>68404</v>
      </c>
      <c r="P144" s="158">
        <f t="shared" si="60"/>
        <v>0</v>
      </c>
      <c r="Q144" s="158">
        <f t="shared" si="60"/>
        <v>21141</v>
      </c>
      <c r="R144" s="150">
        <f t="shared" si="39"/>
        <v>81.0059226732452</v>
      </c>
    </row>
    <row r="145" spans="1:18" ht="25.5">
      <c r="A145" s="173"/>
      <c r="B145" s="136" t="s">
        <v>534</v>
      </c>
      <c r="C145" s="135" t="s">
        <v>411</v>
      </c>
      <c r="D145" s="166" t="s">
        <v>392</v>
      </c>
      <c r="E145" s="166" t="s">
        <v>533</v>
      </c>
      <c r="F145" s="166"/>
      <c r="G145" s="164">
        <f t="shared" si="60"/>
        <v>110541.3</v>
      </c>
      <c r="H145" s="164">
        <f t="shared" si="60"/>
        <v>110541.3</v>
      </c>
      <c r="I145" s="164">
        <f t="shared" si="60"/>
        <v>89025.3</v>
      </c>
      <c r="J145" s="164">
        <f t="shared" si="60"/>
        <v>89025.3</v>
      </c>
      <c r="K145" s="158">
        <f t="shared" si="60"/>
        <v>0</v>
      </c>
      <c r="L145" s="164">
        <f t="shared" si="60"/>
        <v>21516</v>
      </c>
      <c r="M145" s="158">
        <f t="shared" si="60"/>
        <v>89545</v>
      </c>
      <c r="N145" s="158">
        <f t="shared" si="60"/>
        <v>68404</v>
      </c>
      <c r="O145" s="158">
        <f t="shared" si="60"/>
        <v>68404</v>
      </c>
      <c r="P145" s="158">
        <f t="shared" si="60"/>
        <v>0</v>
      </c>
      <c r="Q145" s="158">
        <f t="shared" si="60"/>
        <v>21141</v>
      </c>
      <c r="R145" s="150">
        <f t="shared" si="39"/>
        <v>81.0059226732452</v>
      </c>
    </row>
    <row r="146" spans="1:18" ht="14.25">
      <c r="A146" s="173"/>
      <c r="B146" s="136" t="s">
        <v>447</v>
      </c>
      <c r="C146" s="135" t="s">
        <v>411</v>
      </c>
      <c r="D146" s="166" t="s">
        <v>392</v>
      </c>
      <c r="E146" s="166" t="s">
        <v>533</v>
      </c>
      <c r="F146" s="166" t="s">
        <v>448</v>
      </c>
      <c r="G146" s="164">
        <v>110541.3</v>
      </c>
      <c r="H146" s="164">
        <f>I146+L146</f>
        <v>110541.3</v>
      </c>
      <c r="I146" s="165">
        <f>SUM(J146:K146)</f>
        <v>89025.3</v>
      </c>
      <c r="J146" s="164">
        <v>89025.3</v>
      </c>
      <c r="K146" s="157"/>
      <c r="L146" s="164">
        <v>21516</v>
      </c>
      <c r="M146" s="158">
        <f>N146+Q146</f>
        <v>89545</v>
      </c>
      <c r="N146" s="157">
        <f>SUM(O146:P146)</f>
        <v>68404</v>
      </c>
      <c r="O146" s="158">
        <v>68404</v>
      </c>
      <c r="P146" s="157"/>
      <c r="Q146" s="158">
        <v>21141</v>
      </c>
      <c r="R146" s="150">
        <f t="shared" si="39"/>
        <v>81.0059226732452</v>
      </c>
    </row>
    <row r="147" spans="1:18" ht="38.25">
      <c r="A147" s="173"/>
      <c r="B147" s="136" t="s">
        <v>535</v>
      </c>
      <c r="C147" s="135" t="s">
        <v>411</v>
      </c>
      <c r="D147" s="166" t="s">
        <v>392</v>
      </c>
      <c r="E147" s="166" t="s">
        <v>536</v>
      </c>
      <c r="F147" s="166"/>
      <c r="G147" s="164">
        <f>G148</f>
        <v>3222.2</v>
      </c>
      <c r="H147" s="164">
        <f>H148</f>
        <v>3222.2</v>
      </c>
      <c r="I147" s="158">
        <f aca="true" t="shared" si="61" ref="I147:Q147">I148</f>
        <v>3158</v>
      </c>
      <c r="J147" s="158">
        <f t="shared" si="61"/>
        <v>3158</v>
      </c>
      <c r="K147" s="158">
        <f t="shared" si="61"/>
        <v>0</v>
      </c>
      <c r="L147" s="164">
        <f t="shared" si="61"/>
        <v>64.2</v>
      </c>
      <c r="M147" s="158">
        <f t="shared" si="61"/>
        <v>3222</v>
      </c>
      <c r="N147" s="158">
        <f t="shared" si="61"/>
        <v>3158</v>
      </c>
      <c r="O147" s="158">
        <f t="shared" si="61"/>
        <v>3158</v>
      </c>
      <c r="P147" s="158">
        <f t="shared" si="61"/>
        <v>0</v>
      </c>
      <c r="Q147" s="158">
        <f t="shared" si="61"/>
        <v>64</v>
      </c>
      <c r="R147" s="150">
        <f t="shared" si="39"/>
        <v>99.9937930606418</v>
      </c>
    </row>
    <row r="148" spans="1:18" ht="14.25">
      <c r="A148" s="173"/>
      <c r="B148" s="136" t="s">
        <v>447</v>
      </c>
      <c r="C148" s="135" t="s">
        <v>411</v>
      </c>
      <c r="D148" s="166" t="s">
        <v>392</v>
      </c>
      <c r="E148" s="166" t="s">
        <v>536</v>
      </c>
      <c r="F148" s="166" t="s">
        <v>448</v>
      </c>
      <c r="G148" s="164">
        <v>3222.2</v>
      </c>
      <c r="H148" s="164">
        <f>I148+L148</f>
        <v>3222.2</v>
      </c>
      <c r="I148" s="157">
        <f>SUM(J148:K148)</f>
        <v>3158</v>
      </c>
      <c r="J148" s="158">
        <v>3158</v>
      </c>
      <c r="K148" s="157"/>
      <c r="L148" s="164">
        <v>64.2</v>
      </c>
      <c r="M148" s="158">
        <f>N148+Q148</f>
        <v>3222</v>
      </c>
      <c r="N148" s="157">
        <f>SUM(O148:P148)</f>
        <v>3158</v>
      </c>
      <c r="O148" s="158">
        <v>3158</v>
      </c>
      <c r="P148" s="157"/>
      <c r="Q148" s="158">
        <v>64</v>
      </c>
      <c r="R148" s="150">
        <f t="shared" si="39"/>
        <v>99.9937930606418</v>
      </c>
    </row>
    <row r="149" spans="1:18" ht="14.25">
      <c r="A149" s="173"/>
      <c r="B149" s="152" t="s">
        <v>537</v>
      </c>
      <c r="C149" s="168" t="s">
        <v>411</v>
      </c>
      <c r="D149" s="169" t="s">
        <v>400</v>
      </c>
      <c r="E149" s="169"/>
      <c r="F149" s="169"/>
      <c r="G149" s="175">
        <f aca="true" t="shared" si="62" ref="G149:Q149">G152+G150</f>
        <v>29088.4</v>
      </c>
      <c r="H149" s="175">
        <f t="shared" si="62"/>
        <v>29088.4</v>
      </c>
      <c r="I149" s="175">
        <f t="shared" si="62"/>
        <v>29043</v>
      </c>
      <c r="J149" s="175">
        <f t="shared" si="62"/>
        <v>29043</v>
      </c>
      <c r="K149" s="175">
        <f t="shared" si="62"/>
        <v>0</v>
      </c>
      <c r="L149" s="175">
        <f t="shared" si="62"/>
        <v>45.4</v>
      </c>
      <c r="M149" s="170">
        <f t="shared" si="62"/>
        <v>28639</v>
      </c>
      <c r="N149" s="170">
        <f t="shared" si="62"/>
        <v>28594</v>
      </c>
      <c r="O149" s="170">
        <f t="shared" si="62"/>
        <v>28594</v>
      </c>
      <c r="P149" s="170">
        <f t="shared" si="62"/>
        <v>0</v>
      </c>
      <c r="Q149" s="170">
        <f t="shared" si="62"/>
        <v>45</v>
      </c>
      <c r="R149" s="150">
        <f t="shared" si="39"/>
        <v>98.45505424842892</v>
      </c>
    </row>
    <row r="150" spans="1:18" ht="25.5">
      <c r="A150" s="173"/>
      <c r="B150" s="136" t="s">
        <v>445</v>
      </c>
      <c r="C150" s="135" t="s">
        <v>530</v>
      </c>
      <c r="D150" s="166" t="s">
        <v>400</v>
      </c>
      <c r="E150" s="166" t="s">
        <v>446</v>
      </c>
      <c r="F150" s="166"/>
      <c r="G150" s="183">
        <f aca="true" t="shared" si="63" ref="G150:Q150">G151</f>
        <v>45.4</v>
      </c>
      <c r="H150" s="183">
        <f t="shared" si="63"/>
        <v>45.4</v>
      </c>
      <c r="I150" s="183">
        <f t="shared" si="63"/>
        <v>0</v>
      </c>
      <c r="J150" s="183">
        <f t="shared" si="63"/>
        <v>0</v>
      </c>
      <c r="K150" s="183">
        <f t="shared" si="63"/>
        <v>0</v>
      </c>
      <c r="L150" s="183">
        <f t="shared" si="63"/>
        <v>45.4</v>
      </c>
      <c r="M150" s="163">
        <f t="shared" si="63"/>
        <v>45</v>
      </c>
      <c r="N150" s="163">
        <f t="shared" si="63"/>
        <v>0</v>
      </c>
      <c r="O150" s="163">
        <f t="shared" si="63"/>
        <v>0</v>
      </c>
      <c r="P150" s="163">
        <f t="shared" si="63"/>
        <v>0</v>
      </c>
      <c r="Q150" s="163">
        <f t="shared" si="63"/>
        <v>45</v>
      </c>
      <c r="R150" s="150">
        <f t="shared" si="39"/>
        <v>99.11894273127754</v>
      </c>
    </row>
    <row r="151" spans="1:18" ht="14.25">
      <c r="A151" s="173"/>
      <c r="B151" s="136" t="s">
        <v>447</v>
      </c>
      <c r="C151" s="135" t="s">
        <v>411</v>
      </c>
      <c r="D151" s="166" t="s">
        <v>400</v>
      </c>
      <c r="E151" s="166" t="s">
        <v>446</v>
      </c>
      <c r="F151" s="166" t="s">
        <v>448</v>
      </c>
      <c r="G151" s="183">
        <v>45.4</v>
      </c>
      <c r="H151" s="183">
        <f>I151+L151</f>
        <v>45.4</v>
      </c>
      <c r="I151" s="163">
        <f>SUM(J151:K151)</f>
        <v>0</v>
      </c>
      <c r="J151" s="163"/>
      <c r="K151" s="163"/>
      <c r="L151" s="183">
        <v>45.4</v>
      </c>
      <c r="M151" s="163">
        <f>N151+Q151</f>
        <v>45</v>
      </c>
      <c r="N151" s="163">
        <f>SUM(O151:P151)</f>
        <v>0</v>
      </c>
      <c r="O151" s="163"/>
      <c r="P151" s="163"/>
      <c r="Q151" s="163">
        <v>45</v>
      </c>
      <c r="R151" s="150">
        <f t="shared" si="39"/>
        <v>99.11894273127754</v>
      </c>
    </row>
    <row r="152" spans="1:18" ht="14.25">
      <c r="A152" s="173"/>
      <c r="B152" s="136" t="s">
        <v>537</v>
      </c>
      <c r="C152" s="135" t="s">
        <v>411</v>
      </c>
      <c r="D152" s="166" t="s">
        <v>400</v>
      </c>
      <c r="E152" s="166" t="s">
        <v>538</v>
      </c>
      <c r="F152" s="166"/>
      <c r="G152" s="158">
        <f>G153+G155+G157+G159+G161</f>
        <v>29043</v>
      </c>
      <c r="H152" s="158">
        <f>H153+H155+H157+H159+H161</f>
        <v>29043</v>
      </c>
      <c r="I152" s="158">
        <f aca="true" t="shared" si="64" ref="I152:Q152">I153+I155+I157+I159+I161</f>
        <v>29043</v>
      </c>
      <c r="J152" s="158">
        <f t="shared" si="64"/>
        <v>29043</v>
      </c>
      <c r="K152" s="158">
        <f t="shared" si="64"/>
        <v>0</v>
      </c>
      <c r="L152" s="158">
        <f t="shared" si="64"/>
        <v>0</v>
      </c>
      <c r="M152" s="158">
        <f t="shared" si="64"/>
        <v>28594</v>
      </c>
      <c r="N152" s="158">
        <f t="shared" si="64"/>
        <v>28594</v>
      </c>
      <c r="O152" s="158">
        <f t="shared" si="64"/>
        <v>28594</v>
      </c>
      <c r="P152" s="158">
        <f t="shared" si="64"/>
        <v>0</v>
      </c>
      <c r="Q152" s="158">
        <f t="shared" si="64"/>
        <v>0</v>
      </c>
      <c r="R152" s="150">
        <f t="shared" si="39"/>
        <v>98.45401645835486</v>
      </c>
    </row>
    <row r="153" spans="1:18" ht="14.25">
      <c r="A153" s="173"/>
      <c r="B153" s="136" t="s">
        <v>539</v>
      </c>
      <c r="C153" s="135" t="s">
        <v>530</v>
      </c>
      <c r="D153" s="166" t="s">
        <v>400</v>
      </c>
      <c r="E153" s="166" t="s">
        <v>540</v>
      </c>
      <c r="F153" s="166"/>
      <c r="G153" s="157">
        <f>G154</f>
        <v>3790</v>
      </c>
      <c r="H153" s="157">
        <f>H154</f>
        <v>3790</v>
      </c>
      <c r="I153" s="157">
        <f aca="true" t="shared" si="65" ref="I153:Q153">I154</f>
        <v>3790</v>
      </c>
      <c r="J153" s="157">
        <f t="shared" si="65"/>
        <v>3790</v>
      </c>
      <c r="K153" s="157">
        <f t="shared" si="65"/>
        <v>0</v>
      </c>
      <c r="L153" s="157">
        <f t="shared" si="65"/>
        <v>0</v>
      </c>
      <c r="M153" s="157">
        <f t="shared" si="65"/>
        <v>3737</v>
      </c>
      <c r="N153" s="157">
        <f t="shared" si="65"/>
        <v>3737</v>
      </c>
      <c r="O153" s="157">
        <f t="shared" si="65"/>
        <v>3737</v>
      </c>
      <c r="P153" s="157">
        <f t="shared" si="65"/>
        <v>0</v>
      </c>
      <c r="Q153" s="157">
        <f t="shared" si="65"/>
        <v>0</v>
      </c>
      <c r="R153" s="150">
        <f t="shared" si="39"/>
        <v>98.60158311345646</v>
      </c>
    </row>
    <row r="154" spans="1:18" ht="14.25">
      <c r="A154" s="173"/>
      <c r="B154" s="136" t="s">
        <v>397</v>
      </c>
      <c r="C154" s="135" t="s">
        <v>411</v>
      </c>
      <c r="D154" s="166" t="s">
        <v>400</v>
      </c>
      <c r="E154" s="166" t="s">
        <v>540</v>
      </c>
      <c r="F154" s="166" t="s">
        <v>398</v>
      </c>
      <c r="G154" s="158">
        <v>3790</v>
      </c>
      <c r="H154" s="158">
        <f>I154+L154</f>
        <v>3790</v>
      </c>
      <c r="I154" s="157">
        <f>SUM(J154:K154)</f>
        <v>3790</v>
      </c>
      <c r="J154" s="158">
        <v>3790</v>
      </c>
      <c r="K154" s="157"/>
      <c r="L154" s="158"/>
      <c r="M154" s="158">
        <f>N154+Q154</f>
        <v>3737</v>
      </c>
      <c r="N154" s="157">
        <f>SUM(O154:P154)</f>
        <v>3737</v>
      </c>
      <c r="O154" s="158">
        <v>3737</v>
      </c>
      <c r="P154" s="157"/>
      <c r="Q154" s="158"/>
      <c r="R154" s="150">
        <f t="shared" si="39"/>
        <v>98.60158311345646</v>
      </c>
    </row>
    <row r="155" spans="1:18" ht="25.5">
      <c r="A155" s="173"/>
      <c r="B155" s="136" t="s">
        <v>541</v>
      </c>
      <c r="C155" s="135" t="s">
        <v>411</v>
      </c>
      <c r="D155" s="166" t="s">
        <v>400</v>
      </c>
      <c r="E155" s="166" t="s">
        <v>542</v>
      </c>
      <c r="F155" s="166"/>
      <c r="G155" s="158">
        <f>G156</f>
        <v>12907</v>
      </c>
      <c r="H155" s="158">
        <f>H156</f>
        <v>12907</v>
      </c>
      <c r="I155" s="158">
        <f aca="true" t="shared" si="66" ref="I155:Q155">I156</f>
        <v>12907</v>
      </c>
      <c r="J155" s="158">
        <f t="shared" si="66"/>
        <v>12907</v>
      </c>
      <c r="K155" s="158">
        <f t="shared" si="66"/>
        <v>0</v>
      </c>
      <c r="L155" s="158">
        <f t="shared" si="66"/>
        <v>0</v>
      </c>
      <c r="M155" s="158">
        <f t="shared" si="66"/>
        <v>12732</v>
      </c>
      <c r="N155" s="158">
        <f t="shared" si="66"/>
        <v>12732</v>
      </c>
      <c r="O155" s="158">
        <f t="shared" si="66"/>
        <v>12732</v>
      </c>
      <c r="P155" s="158">
        <f t="shared" si="66"/>
        <v>0</v>
      </c>
      <c r="Q155" s="158">
        <f t="shared" si="66"/>
        <v>0</v>
      </c>
      <c r="R155" s="150">
        <f t="shared" si="39"/>
        <v>98.64414658712327</v>
      </c>
    </row>
    <row r="156" spans="1:18" ht="14.25">
      <c r="A156" s="173"/>
      <c r="B156" s="136" t="s">
        <v>397</v>
      </c>
      <c r="C156" s="135" t="s">
        <v>411</v>
      </c>
      <c r="D156" s="166" t="s">
        <v>400</v>
      </c>
      <c r="E156" s="166" t="s">
        <v>542</v>
      </c>
      <c r="F156" s="166" t="s">
        <v>398</v>
      </c>
      <c r="G156" s="158">
        <v>12907</v>
      </c>
      <c r="H156" s="158">
        <f>I156+L156</f>
        <v>12907</v>
      </c>
      <c r="I156" s="157">
        <f>SUM(J156:K156)</f>
        <v>12907</v>
      </c>
      <c r="J156" s="158">
        <v>12907</v>
      </c>
      <c r="K156" s="157"/>
      <c r="L156" s="158"/>
      <c r="M156" s="158">
        <f>N156+Q156</f>
        <v>12732</v>
      </c>
      <c r="N156" s="157">
        <f>SUM(O156:P156)</f>
        <v>12732</v>
      </c>
      <c r="O156" s="158">
        <v>12732</v>
      </c>
      <c r="P156" s="157"/>
      <c r="Q156" s="158"/>
      <c r="R156" s="150">
        <f t="shared" si="39"/>
        <v>98.64414658712327</v>
      </c>
    </row>
    <row r="157" spans="1:18" ht="14.25">
      <c r="A157" s="173"/>
      <c r="B157" s="136" t="s">
        <v>543</v>
      </c>
      <c r="C157" s="135" t="s">
        <v>411</v>
      </c>
      <c r="D157" s="166" t="s">
        <v>400</v>
      </c>
      <c r="E157" s="166" t="s">
        <v>544</v>
      </c>
      <c r="F157" s="166"/>
      <c r="G157" s="158">
        <f>G158</f>
        <v>5000</v>
      </c>
      <c r="H157" s="158">
        <f>H158</f>
        <v>5000</v>
      </c>
      <c r="I157" s="158">
        <f aca="true" t="shared" si="67" ref="I157:Q157">I158</f>
        <v>5000</v>
      </c>
      <c r="J157" s="158">
        <f t="shared" si="67"/>
        <v>5000</v>
      </c>
      <c r="K157" s="158">
        <f t="shared" si="67"/>
        <v>0</v>
      </c>
      <c r="L157" s="158">
        <f t="shared" si="67"/>
        <v>0</v>
      </c>
      <c r="M157" s="158">
        <f t="shared" si="67"/>
        <v>5000</v>
      </c>
      <c r="N157" s="158">
        <f t="shared" si="67"/>
        <v>5000</v>
      </c>
      <c r="O157" s="158">
        <f t="shared" si="67"/>
        <v>5000</v>
      </c>
      <c r="P157" s="158">
        <f t="shared" si="67"/>
        <v>0</v>
      </c>
      <c r="Q157" s="158">
        <f t="shared" si="67"/>
        <v>0</v>
      </c>
      <c r="R157" s="150">
        <f t="shared" si="39"/>
        <v>100</v>
      </c>
    </row>
    <row r="158" spans="1:18" ht="14.25">
      <c r="A158" s="173"/>
      <c r="B158" s="136" t="s">
        <v>397</v>
      </c>
      <c r="C158" s="166" t="s">
        <v>411</v>
      </c>
      <c r="D158" s="166" t="s">
        <v>400</v>
      </c>
      <c r="E158" s="166" t="s">
        <v>544</v>
      </c>
      <c r="F158" s="166" t="s">
        <v>398</v>
      </c>
      <c r="G158" s="157">
        <v>5000</v>
      </c>
      <c r="H158" s="157">
        <f>I158+L158</f>
        <v>5000</v>
      </c>
      <c r="I158" s="157">
        <f>SUM(J158:K158)</f>
        <v>5000</v>
      </c>
      <c r="J158" s="158">
        <v>5000</v>
      </c>
      <c r="K158" s="157"/>
      <c r="L158" s="158"/>
      <c r="M158" s="158">
        <f>N158+Q158</f>
        <v>5000</v>
      </c>
      <c r="N158" s="157">
        <f>SUM(O158:P158)</f>
        <v>5000</v>
      </c>
      <c r="O158" s="157">
        <v>5000</v>
      </c>
      <c r="P158" s="157"/>
      <c r="Q158" s="157"/>
      <c r="R158" s="150">
        <f t="shared" si="39"/>
        <v>100</v>
      </c>
    </row>
    <row r="159" spans="1:18" ht="14.25">
      <c r="A159" s="173"/>
      <c r="B159" s="136" t="s">
        <v>545</v>
      </c>
      <c r="C159" s="135" t="s">
        <v>411</v>
      </c>
      <c r="D159" s="166" t="s">
        <v>400</v>
      </c>
      <c r="E159" s="166" t="s">
        <v>546</v>
      </c>
      <c r="F159" s="166"/>
      <c r="G159" s="158">
        <f>G160</f>
        <v>396</v>
      </c>
      <c r="H159" s="158">
        <f>H160</f>
        <v>396</v>
      </c>
      <c r="I159" s="158">
        <f aca="true" t="shared" si="68" ref="I159:Q159">I160</f>
        <v>396</v>
      </c>
      <c r="J159" s="158">
        <f t="shared" si="68"/>
        <v>396</v>
      </c>
      <c r="K159" s="158">
        <f t="shared" si="68"/>
        <v>0</v>
      </c>
      <c r="L159" s="158">
        <f t="shared" si="68"/>
        <v>0</v>
      </c>
      <c r="M159" s="158">
        <f t="shared" si="68"/>
        <v>386</v>
      </c>
      <c r="N159" s="158">
        <f t="shared" si="68"/>
        <v>386</v>
      </c>
      <c r="O159" s="158">
        <f t="shared" si="68"/>
        <v>386</v>
      </c>
      <c r="P159" s="158">
        <f t="shared" si="68"/>
        <v>0</v>
      </c>
      <c r="Q159" s="158">
        <f t="shared" si="68"/>
        <v>0</v>
      </c>
      <c r="R159" s="150">
        <f t="shared" si="39"/>
        <v>97.47474747474747</v>
      </c>
    </row>
    <row r="160" spans="1:18" ht="14.25">
      <c r="A160" s="173"/>
      <c r="B160" s="136" t="s">
        <v>397</v>
      </c>
      <c r="C160" s="135" t="s">
        <v>411</v>
      </c>
      <c r="D160" s="166" t="s">
        <v>400</v>
      </c>
      <c r="E160" s="166" t="s">
        <v>546</v>
      </c>
      <c r="F160" s="166" t="s">
        <v>398</v>
      </c>
      <c r="G160" s="158">
        <v>396</v>
      </c>
      <c r="H160" s="158">
        <f>I160+L160</f>
        <v>396</v>
      </c>
      <c r="I160" s="157">
        <f>SUM(J160:K160)</f>
        <v>396</v>
      </c>
      <c r="J160" s="158">
        <v>396</v>
      </c>
      <c r="K160" s="157"/>
      <c r="L160" s="158"/>
      <c r="M160" s="158">
        <f>N160+Q160</f>
        <v>386</v>
      </c>
      <c r="N160" s="157">
        <f>SUM(O160:P160)</f>
        <v>386</v>
      </c>
      <c r="O160" s="157">
        <v>386</v>
      </c>
      <c r="P160" s="157"/>
      <c r="Q160" s="157"/>
      <c r="R160" s="150">
        <f t="shared" si="39"/>
        <v>97.47474747474747</v>
      </c>
    </row>
    <row r="161" spans="1:18" ht="14.25">
      <c r="A161" s="173"/>
      <c r="B161" s="136" t="s">
        <v>547</v>
      </c>
      <c r="C161" s="135" t="s">
        <v>411</v>
      </c>
      <c r="D161" s="166" t="s">
        <v>400</v>
      </c>
      <c r="E161" s="166" t="s">
        <v>548</v>
      </c>
      <c r="F161" s="166"/>
      <c r="G161" s="158">
        <f>G162</f>
        <v>6950</v>
      </c>
      <c r="H161" s="158">
        <f>H162</f>
        <v>6950</v>
      </c>
      <c r="I161" s="158">
        <f aca="true" t="shared" si="69" ref="I161:Q161">I162</f>
        <v>6950</v>
      </c>
      <c r="J161" s="158">
        <f t="shared" si="69"/>
        <v>6950</v>
      </c>
      <c r="K161" s="158">
        <f t="shared" si="69"/>
        <v>0</v>
      </c>
      <c r="L161" s="158">
        <f t="shared" si="69"/>
        <v>0</v>
      </c>
      <c r="M161" s="158">
        <f t="shared" si="69"/>
        <v>6739</v>
      </c>
      <c r="N161" s="158">
        <f t="shared" si="69"/>
        <v>6739</v>
      </c>
      <c r="O161" s="158">
        <f t="shared" si="69"/>
        <v>6739</v>
      </c>
      <c r="P161" s="158">
        <f t="shared" si="69"/>
        <v>0</v>
      </c>
      <c r="Q161" s="158">
        <f t="shared" si="69"/>
        <v>0</v>
      </c>
      <c r="R161" s="150">
        <f t="shared" si="39"/>
        <v>96.96402877697842</v>
      </c>
    </row>
    <row r="162" spans="1:18" ht="14.25">
      <c r="A162" s="173"/>
      <c r="B162" s="136" t="s">
        <v>397</v>
      </c>
      <c r="C162" s="135" t="s">
        <v>411</v>
      </c>
      <c r="D162" s="166" t="s">
        <v>400</v>
      </c>
      <c r="E162" s="166" t="s">
        <v>548</v>
      </c>
      <c r="F162" s="166" t="s">
        <v>398</v>
      </c>
      <c r="G162" s="158">
        <v>6950</v>
      </c>
      <c r="H162" s="158">
        <f>I162+L162</f>
        <v>6950</v>
      </c>
      <c r="I162" s="157">
        <f>SUM(J162:K162)</f>
        <v>6950</v>
      </c>
      <c r="J162" s="158">
        <v>6950</v>
      </c>
      <c r="K162" s="157"/>
      <c r="L162" s="158"/>
      <c r="M162" s="158">
        <f>N162+Q162</f>
        <v>6739</v>
      </c>
      <c r="N162" s="157">
        <f>SUM(O162:P162)</f>
        <v>6739</v>
      </c>
      <c r="O162" s="157">
        <v>6739</v>
      </c>
      <c r="P162" s="157"/>
      <c r="Q162" s="157"/>
      <c r="R162" s="150">
        <f t="shared" si="39"/>
        <v>96.96402877697842</v>
      </c>
    </row>
    <row r="163" spans="1:18" ht="25.5">
      <c r="A163" s="173"/>
      <c r="B163" s="152" t="s">
        <v>549</v>
      </c>
      <c r="C163" s="168" t="s">
        <v>411</v>
      </c>
      <c r="D163" s="169" t="s">
        <v>411</v>
      </c>
      <c r="E163" s="166"/>
      <c r="F163" s="166"/>
      <c r="G163" s="170">
        <f>G164+G169+G167</f>
        <v>18968</v>
      </c>
      <c r="H163" s="170">
        <f aca="true" t="shared" si="70" ref="H163:Q163">H164+H169+H167</f>
        <v>18968</v>
      </c>
      <c r="I163" s="170">
        <f t="shared" si="70"/>
        <v>18968</v>
      </c>
      <c r="J163" s="170">
        <f t="shared" si="70"/>
        <v>18968</v>
      </c>
      <c r="K163" s="170">
        <f t="shared" si="70"/>
        <v>0</v>
      </c>
      <c r="L163" s="170">
        <f t="shared" si="70"/>
        <v>0</v>
      </c>
      <c r="M163" s="170">
        <f t="shared" si="70"/>
        <v>9840</v>
      </c>
      <c r="N163" s="170">
        <f t="shared" si="70"/>
        <v>9840</v>
      </c>
      <c r="O163" s="170">
        <f t="shared" si="70"/>
        <v>9840</v>
      </c>
      <c r="P163" s="170">
        <f t="shared" si="70"/>
        <v>0</v>
      </c>
      <c r="Q163" s="170">
        <f t="shared" si="70"/>
        <v>0</v>
      </c>
      <c r="R163" s="150">
        <f t="shared" si="39"/>
        <v>51.8768452129903</v>
      </c>
    </row>
    <row r="164" spans="1:18" ht="38.25">
      <c r="A164" s="173"/>
      <c r="B164" s="136" t="s">
        <v>416</v>
      </c>
      <c r="C164" s="135" t="s">
        <v>411</v>
      </c>
      <c r="D164" s="166" t="s">
        <v>411</v>
      </c>
      <c r="E164" s="166" t="s">
        <v>394</v>
      </c>
      <c r="F164" s="166"/>
      <c r="G164" s="158">
        <f>G165</f>
        <v>6238</v>
      </c>
      <c r="H164" s="158">
        <f>H165</f>
        <v>6238</v>
      </c>
      <c r="I164" s="158">
        <f aca="true" t="shared" si="71" ref="I164:Q165">I165</f>
        <v>6238</v>
      </c>
      <c r="J164" s="158">
        <f t="shared" si="71"/>
        <v>6238</v>
      </c>
      <c r="K164" s="158">
        <f t="shared" si="71"/>
        <v>0</v>
      </c>
      <c r="L164" s="158">
        <f t="shared" si="71"/>
        <v>0</v>
      </c>
      <c r="M164" s="158">
        <f t="shared" si="71"/>
        <v>6203</v>
      </c>
      <c r="N164" s="158">
        <f t="shared" si="71"/>
        <v>6203</v>
      </c>
      <c r="O164" s="158">
        <f t="shared" si="71"/>
        <v>6203</v>
      </c>
      <c r="P164" s="158">
        <f t="shared" si="71"/>
        <v>0</v>
      </c>
      <c r="Q164" s="158">
        <f t="shared" si="71"/>
        <v>0</v>
      </c>
      <c r="R164" s="150">
        <f t="shared" si="39"/>
        <v>99.43892273164477</v>
      </c>
    </row>
    <row r="165" spans="1:18" ht="14.25">
      <c r="A165" s="173"/>
      <c r="B165" s="136" t="s">
        <v>402</v>
      </c>
      <c r="C165" s="135" t="s">
        <v>411</v>
      </c>
      <c r="D165" s="166" t="s">
        <v>411</v>
      </c>
      <c r="E165" s="166" t="s">
        <v>403</v>
      </c>
      <c r="F165" s="166"/>
      <c r="G165" s="158">
        <f>G166</f>
        <v>6238</v>
      </c>
      <c r="H165" s="158">
        <f>H166</f>
        <v>6238</v>
      </c>
      <c r="I165" s="158">
        <f t="shared" si="71"/>
        <v>6238</v>
      </c>
      <c r="J165" s="158">
        <f t="shared" si="71"/>
        <v>6238</v>
      </c>
      <c r="K165" s="158">
        <f t="shared" si="71"/>
        <v>0</v>
      </c>
      <c r="L165" s="158">
        <f t="shared" si="71"/>
        <v>0</v>
      </c>
      <c r="M165" s="158">
        <f t="shared" si="71"/>
        <v>6203</v>
      </c>
      <c r="N165" s="158">
        <f t="shared" si="71"/>
        <v>6203</v>
      </c>
      <c r="O165" s="158">
        <f t="shared" si="71"/>
        <v>6203</v>
      </c>
      <c r="P165" s="158">
        <f t="shared" si="71"/>
        <v>0</v>
      </c>
      <c r="Q165" s="158">
        <f t="shared" si="71"/>
        <v>0</v>
      </c>
      <c r="R165" s="150">
        <f t="shared" si="39"/>
        <v>99.43892273164477</v>
      </c>
    </row>
    <row r="166" spans="1:18" ht="14.25">
      <c r="A166" s="173"/>
      <c r="B166" s="136" t="s">
        <v>397</v>
      </c>
      <c r="C166" s="135" t="s">
        <v>411</v>
      </c>
      <c r="D166" s="166" t="s">
        <v>411</v>
      </c>
      <c r="E166" s="166" t="s">
        <v>403</v>
      </c>
      <c r="F166" s="166" t="s">
        <v>398</v>
      </c>
      <c r="G166" s="158">
        <v>6238</v>
      </c>
      <c r="H166" s="158">
        <f>I166+L166</f>
        <v>6238</v>
      </c>
      <c r="I166" s="157">
        <f>SUM(J166:K166)</f>
        <v>6238</v>
      </c>
      <c r="J166" s="158">
        <v>6238</v>
      </c>
      <c r="K166" s="157"/>
      <c r="L166" s="158"/>
      <c r="M166" s="158">
        <f>N166+Q166</f>
        <v>6203</v>
      </c>
      <c r="N166" s="157">
        <f>SUM(O166:P166)</f>
        <v>6203</v>
      </c>
      <c r="O166" s="157">
        <v>6203</v>
      </c>
      <c r="P166" s="157"/>
      <c r="Q166" s="157"/>
      <c r="R166" s="150">
        <f t="shared" si="39"/>
        <v>99.43892273164477</v>
      </c>
    </row>
    <row r="167" spans="1:18" ht="25.5">
      <c r="A167" s="173"/>
      <c r="B167" s="160" t="s">
        <v>715</v>
      </c>
      <c r="C167" s="172" t="s">
        <v>411</v>
      </c>
      <c r="D167" s="172" t="s">
        <v>411</v>
      </c>
      <c r="E167" s="172" t="s">
        <v>710</v>
      </c>
      <c r="F167" s="172"/>
      <c r="G167" s="158">
        <f aca="true" t="shared" si="72" ref="G167:Q167">G168</f>
        <v>3468</v>
      </c>
      <c r="H167" s="158">
        <f t="shared" si="72"/>
        <v>3468</v>
      </c>
      <c r="I167" s="158">
        <f t="shared" si="72"/>
        <v>3468</v>
      </c>
      <c r="J167" s="158">
        <f t="shared" si="72"/>
        <v>3468</v>
      </c>
      <c r="K167" s="158">
        <f t="shared" si="72"/>
        <v>0</v>
      </c>
      <c r="L167" s="158">
        <f t="shared" si="72"/>
        <v>0</v>
      </c>
      <c r="M167" s="158">
        <f t="shared" si="72"/>
        <v>593</v>
      </c>
      <c r="N167" s="158">
        <f t="shared" si="72"/>
        <v>593</v>
      </c>
      <c r="O167" s="158">
        <f t="shared" si="72"/>
        <v>593</v>
      </c>
      <c r="P167" s="158">
        <f t="shared" si="72"/>
        <v>0</v>
      </c>
      <c r="Q167" s="158">
        <f t="shared" si="72"/>
        <v>0</v>
      </c>
      <c r="R167" s="150">
        <f t="shared" si="39"/>
        <v>17.09919261822376</v>
      </c>
    </row>
    <row r="168" spans="1:18" ht="14.25">
      <c r="A168" s="173"/>
      <c r="B168" s="136" t="s">
        <v>397</v>
      </c>
      <c r="C168" s="172" t="s">
        <v>411</v>
      </c>
      <c r="D168" s="172" t="s">
        <v>411</v>
      </c>
      <c r="E168" s="172" t="s">
        <v>710</v>
      </c>
      <c r="F168" s="172" t="s">
        <v>398</v>
      </c>
      <c r="G168" s="158">
        <v>3468</v>
      </c>
      <c r="H168" s="158">
        <f>I168+L168</f>
        <v>3468</v>
      </c>
      <c r="I168" s="157">
        <f>SUM(J168:K168)</f>
        <v>3468</v>
      </c>
      <c r="J168" s="158">
        <v>3468</v>
      </c>
      <c r="K168" s="157"/>
      <c r="L168" s="158"/>
      <c r="M168" s="158">
        <f>N168+Q168</f>
        <v>593</v>
      </c>
      <c r="N168" s="157">
        <f>SUM(O168:P168)</f>
        <v>593</v>
      </c>
      <c r="O168" s="157">
        <v>593</v>
      </c>
      <c r="P168" s="157"/>
      <c r="Q168" s="157"/>
      <c r="R168" s="150">
        <f t="shared" si="39"/>
        <v>17.09919261822376</v>
      </c>
    </row>
    <row r="169" spans="1:18" ht="38.25">
      <c r="A169" s="173"/>
      <c r="B169" s="136" t="s">
        <v>522</v>
      </c>
      <c r="C169" s="172" t="s">
        <v>411</v>
      </c>
      <c r="D169" s="172" t="s">
        <v>411</v>
      </c>
      <c r="E169" s="172" t="s">
        <v>523</v>
      </c>
      <c r="F169" s="172"/>
      <c r="G169" s="158">
        <f>G170</f>
        <v>9262</v>
      </c>
      <c r="H169" s="158">
        <f>H170</f>
        <v>9262</v>
      </c>
      <c r="I169" s="158">
        <f aca="true" t="shared" si="73" ref="I169:Q169">I170</f>
        <v>9262</v>
      </c>
      <c r="J169" s="158">
        <f t="shared" si="73"/>
        <v>9262</v>
      </c>
      <c r="K169" s="158">
        <f t="shared" si="73"/>
        <v>0</v>
      </c>
      <c r="L169" s="158">
        <f t="shared" si="73"/>
        <v>0</v>
      </c>
      <c r="M169" s="158">
        <f t="shared" si="73"/>
        <v>3044</v>
      </c>
      <c r="N169" s="158">
        <f t="shared" si="73"/>
        <v>3044</v>
      </c>
      <c r="O169" s="158">
        <f t="shared" si="73"/>
        <v>3044</v>
      </c>
      <c r="P169" s="158">
        <f t="shared" si="73"/>
        <v>0</v>
      </c>
      <c r="Q169" s="158">
        <f t="shared" si="73"/>
        <v>0</v>
      </c>
      <c r="R169" s="150">
        <f t="shared" si="39"/>
        <v>32.86547182034118</v>
      </c>
    </row>
    <row r="170" spans="1:18" ht="14.25">
      <c r="A170" s="173"/>
      <c r="B170" s="136" t="s">
        <v>397</v>
      </c>
      <c r="C170" s="172" t="s">
        <v>411</v>
      </c>
      <c r="D170" s="172" t="s">
        <v>411</v>
      </c>
      <c r="E170" s="172" t="s">
        <v>523</v>
      </c>
      <c r="F170" s="172" t="s">
        <v>398</v>
      </c>
      <c r="G170" s="158">
        <v>9262</v>
      </c>
      <c r="H170" s="158">
        <f>I170+L170</f>
        <v>9262</v>
      </c>
      <c r="I170" s="157">
        <f>SUM(J170:K170)</f>
        <v>9262</v>
      </c>
      <c r="J170" s="158">
        <v>9262</v>
      </c>
      <c r="K170" s="157"/>
      <c r="L170" s="158"/>
      <c r="M170" s="158">
        <f>N170+Q170</f>
        <v>3044</v>
      </c>
      <c r="N170" s="157">
        <f>SUM(O170:P170)</f>
        <v>3044</v>
      </c>
      <c r="O170" s="157">
        <v>3044</v>
      </c>
      <c r="P170" s="157"/>
      <c r="Q170" s="157"/>
      <c r="R170" s="150">
        <f t="shared" si="39"/>
        <v>32.86547182034118</v>
      </c>
    </row>
    <row r="171" spans="1:18" ht="14.25">
      <c r="A171" s="145" t="s">
        <v>550</v>
      </c>
      <c r="B171" s="146" t="s">
        <v>551</v>
      </c>
      <c r="C171" s="147" t="s">
        <v>552</v>
      </c>
      <c r="D171" s="147"/>
      <c r="E171" s="147"/>
      <c r="F171" s="147"/>
      <c r="G171" s="148">
        <f>G172+G179+G205+G212+G201</f>
        <v>518838.2</v>
      </c>
      <c r="H171" s="148">
        <f aca="true" t="shared" si="74" ref="H171:Q171">H172+H179+H205+H212+H201</f>
        <v>518838.2</v>
      </c>
      <c r="I171" s="148">
        <f t="shared" si="74"/>
        <v>275084.9</v>
      </c>
      <c r="J171" s="148">
        <f t="shared" si="74"/>
        <v>251739.2</v>
      </c>
      <c r="K171" s="148">
        <f t="shared" si="74"/>
        <v>23345.7</v>
      </c>
      <c r="L171" s="148">
        <f t="shared" si="74"/>
        <v>243753.30000000002</v>
      </c>
      <c r="M171" s="149">
        <f t="shared" si="74"/>
        <v>470492</v>
      </c>
      <c r="N171" s="149">
        <f t="shared" si="74"/>
        <v>261187</v>
      </c>
      <c r="O171" s="149">
        <f t="shared" si="74"/>
        <v>239163</v>
      </c>
      <c r="P171" s="149">
        <f t="shared" si="74"/>
        <v>22024</v>
      </c>
      <c r="Q171" s="149">
        <f t="shared" si="74"/>
        <v>209305</v>
      </c>
      <c r="R171" s="150">
        <f t="shared" si="39"/>
        <v>90.68183491500818</v>
      </c>
    </row>
    <row r="172" spans="1:18" ht="14.25">
      <c r="A172" s="167"/>
      <c r="B172" s="152" t="s">
        <v>553</v>
      </c>
      <c r="C172" s="168" t="s">
        <v>552</v>
      </c>
      <c r="D172" s="169" t="s">
        <v>387</v>
      </c>
      <c r="E172" s="169"/>
      <c r="F172" s="169"/>
      <c r="G172" s="175">
        <f>G173+G176</f>
        <v>181876.8</v>
      </c>
      <c r="H172" s="175">
        <f>H173+H176</f>
        <v>181876.8</v>
      </c>
      <c r="I172" s="170">
        <f aca="true" t="shared" si="75" ref="I172:Q172">I173+I176</f>
        <v>97142.7</v>
      </c>
      <c r="J172" s="170">
        <f t="shared" si="75"/>
        <v>80684</v>
      </c>
      <c r="K172" s="175">
        <f t="shared" si="75"/>
        <v>16458.7</v>
      </c>
      <c r="L172" s="170">
        <f t="shared" si="75"/>
        <v>84734.1</v>
      </c>
      <c r="M172" s="170">
        <f t="shared" si="75"/>
        <v>159242</v>
      </c>
      <c r="N172" s="170">
        <f t="shared" si="75"/>
        <v>93180</v>
      </c>
      <c r="O172" s="170">
        <f t="shared" si="75"/>
        <v>78207</v>
      </c>
      <c r="P172" s="170">
        <f t="shared" si="75"/>
        <v>14973</v>
      </c>
      <c r="Q172" s="170">
        <f t="shared" si="75"/>
        <v>66062</v>
      </c>
      <c r="R172" s="150">
        <f>M172/H172*100</f>
        <v>87.55487230916754</v>
      </c>
    </row>
    <row r="173" spans="1:18" ht="14.25">
      <c r="A173" s="173"/>
      <c r="B173" s="136" t="s">
        <v>554</v>
      </c>
      <c r="C173" s="135" t="s">
        <v>552</v>
      </c>
      <c r="D173" s="166" t="s">
        <v>387</v>
      </c>
      <c r="E173" s="166" t="s">
        <v>555</v>
      </c>
      <c r="F173" s="166"/>
      <c r="G173" s="164">
        <f>G174</f>
        <v>99473.7</v>
      </c>
      <c r="H173" s="164">
        <f>H174</f>
        <v>99473.7</v>
      </c>
      <c r="I173" s="158">
        <f aca="true" t="shared" si="76" ref="I173:Q174">I174</f>
        <v>97142.7</v>
      </c>
      <c r="J173" s="158">
        <f t="shared" si="76"/>
        <v>80684</v>
      </c>
      <c r="K173" s="164">
        <f t="shared" si="76"/>
        <v>16458.7</v>
      </c>
      <c r="L173" s="158">
        <f t="shared" si="76"/>
        <v>2331</v>
      </c>
      <c r="M173" s="158">
        <f t="shared" si="76"/>
        <v>95502</v>
      </c>
      <c r="N173" s="158">
        <f t="shared" si="76"/>
        <v>93180</v>
      </c>
      <c r="O173" s="158">
        <f t="shared" si="76"/>
        <v>78207</v>
      </c>
      <c r="P173" s="158">
        <f t="shared" si="76"/>
        <v>14973</v>
      </c>
      <c r="Q173" s="158">
        <f t="shared" si="76"/>
        <v>2322</v>
      </c>
      <c r="R173" s="150">
        <f>M173/H173*100</f>
        <v>96.00728634804979</v>
      </c>
    </row>
    <row r="174" spans="1:18" ht="25.5">
      <c r="A174" s="182"/>
      <c r="B174" s="136" t="s">
        <v>556</v>
      </c>
      <c r="C174" s="171" t="s">
        <v>552</v>
      </c>
      <c r="D174" s="172" t="s">
        <v>387</v>
      </c>
      <c r="E174" s="172" t="s">
        <v>557</v>
      </c>
      <c r="F174" s="172"/>
      <c r="G174" s="183">
        <f>G175</f>
        <v>99473.7</v>
      </c>
      <c r="H174" s="183">
        <f>H175</f>
        <v>99473.7</v>
      </c>
      <c r="I174" s="183">
        <f t="shared" si="76"/>
        <v>97142.7</v>
      </c>
      <c r="J174" s="183">
        <f t="shared" si="76"/>
        <v>80684</v>
      </c>
      <c r="K174" s="183">
        <f t="shared" si="76"/>
        <v>16458.7</v>
      </c>
      <c r="L174" s="183">
        <f t="shared" si="76"/>
        <v>2331</v>
      </c>
      <c r="M174" s="163">
        <f t="shared" si="76"/>
        <v>95502</v>
      </c>
      <c r="N174" s="163">
        <f t="shared" si="76"/>
        <v>93180</v>
      </c>
      <c r="O174" s="163">
        <f t="shared" si="76"/>
        <v>78207</v>
      </c>
      <c r="P174" s="163">
        <f t="shared" si="76"/>
        <v>14973</v>
      </c>
      <c r="Q174" s="163">
        <f t="shared" si="76"/>
        <v>2322</v>
      </c>
      <c r="R174" s="150">
        <f>M174/H174*100</f>
        <v>96.00728634804979</v>
      </c>
    </row>
    <row r="175" spans="1:18" ht="14.25">
      <c r="A175" s="182"/>
      <c r="B175" s="160" t="s">
        <v>558</v>
      </c>
      <c r="C175" s="171" t="s">
        <v>552</v>
      </c>
      <c r="D175" s="172" t="s">
        <v>387</v>
      </c>
      <c r="E175" s="172" t="s">
        <v>557</v>
      </c>
      <c r="F175" s="172" t="s">
        <v>559</v>
      </c>
      <c r="G175" s="164">
        <v>99473.7</v>
      </c>
      <c r="H175" s="164">
        <f>I175+L175</f>
        <v>99473.7</v>
      </c>
      <c r="I175" s="165">
        <f>SUM(J175:K175)</f>
        <v>97142.7</v>
      </c>
      <c r="J175" s="165">
        <v>80684</v>
      </c>
      <c r="K175" s="165">
        <v>16458.7</v>
      </c>
      <c r="L175" s="164">
        <v>2331</v>
      </c>
      <c r="M175" s="158">
        <f>N175+Q175</f>
        <v>95502</v>
      </c>
      <c r="N175" s="157">
        <f>SUM(O175:P175)</f>
        <v>93180</v>
      </c>
      <c r="O175" s="150">
        <v>78207</v>
      </c>
      <c r="P175" s="150">
        <v>14973</v>
      </c>
      <c r="Q175" s="150">
        <v>2322</v>
      </c>
      <c r="R175" s="150">
        <f aca="true" t="shared" si="77" ref="R175:R255">M175/H175*100</f>
        <v>96.00728634804979</v>
      </c>
    </row>
    <row r="176" spans="1:18" ht="14.25">
      <c r="A176" s="182"/>
      <c r="B176" s="136" t="s">
        <v>529</v>
      </c>
      <c r="C176" s="171" t="s">
        <v>552</v>
      </c>
      <c r="D176" s="172" t="s">
        <v>387</v>
      </c>
      <c r="E176" s="172" t="s">
        <v>450</v>
      </c>
      <c r="F176" s="172"/>
      <c r="G176" s="164">
        <f>G177</f>
        <v>82403.1</v>
      </c>
      <c r="H176" s="158">
        <f>H177</f>
        <v>82403.1</v>
      </c>
      <c r="I176" s="158">
        <f aca="true" t="shared" si="78" ref="I176:Q177">I177</f>
        <v>0</v>
      </c>
      <c r="J176" s="158">
        <f t="shared" si="78"/>
        <v>0</v>
      </c>
      <c r="K176" s="158">
        <f t="shared" si="78"/>
        <v>0</v>
      </c>
      <c r="L176" s="158">
        <f t="shared" si="78"/>
        <v>82403.1</v>
      </c>
      <c r="M176" s="158">
        <f t="shared" si="78"/>
        <v>63740</v>
      </c>
      <c r="N176" s="158">
        <f t="shared" si="78"/>
        <v>0</v>
      </c>
      <c r="O176" s="158">
        <f t="shared" si="78"/>
        <v>0</v>
      </c>
      <c r="P176" s="158">
        <f t="shared" si="78"/>
        <v>0</v>
      </c>
      <c r="Q176" s="158">
        <f t="shared" si="78"/>
        <v>63740</v>
      </c>
      <c r="R176" s="150">
        <f t="shared" si="77"/>
        <v>77.35145886501842</v>
      </c>
    </row>
    <row r="177" spans="1:18" ht="38.25">
      <c r="A177" s="182"/>
      <c r="B177" s="136" t="s">
        <v>560</v>
      </c>
      <c r="C177" s="171" t="s">
        <v>552</v>
      </c>
      <c r="D177" s="172" t="s">
        <v>387</v>
      </c>
      <c r="E177" s="172" t="s">
        <v>561</v>
      </c>
      <c r="F177" s="172"/>
      <c r="G177" s="183">
        <f>G178</f>
        <v>82403.1</v>
      </c>
      <c r="H177" s="183">
        <f>H178</f>
        <v>82403.1</v>
      </c>
      <c r="I177" s="163">
        <f t="shared" si="78"/>
        <v>0</v>
      </c>
      <c r="J177" s="163">
        <f t="shared" si="78"/>
        <v>0</v>
      </c>
      <c r="K177" s="163">
        <f t="shared" si="78"/>
        <v>0</v>
      </c>
      <c r="L177" s="183">
        <f t="shared" si="78"/>
        <v>82403.1</v>
      </c>
      <c r="M177" s="163">
        <f t="shared" si="78"/>
        <v>63740</v>
      </c>
      <c r="N177" s="163">
        <f t="shared" si="78"/>
        <v>0</v>
      </c>
      <c r="O177" s="163">
        <f t="shared" si="78"/>
        <v>0</v>
      </c>
      <c r="P177" s="163">
        <f t="shared" si="78"/>
        <v>0</v>
      </c>
      <c r="Q177" s="163">
        <f t="shared" si="78"/>
        <v>63740</v>
      </c>
      <c r="R177" s="150">
        <f t="shared" si="77"/>
        <v>77.35145886501842</v>
      </c>
    </row>
    <row r="178" spans="1:18" ht="14.25">
      <c r="A178" s="182"/>
      <c r="B178" s="136" t="s">
        <v>447</v>
      </c>
      <c r="C178" s="171" t="s">
        <v>552</v>
      </c>
      <c r="D178" s="172" t="s">
        <v>387</v>
      </c>
      <c r="E178" s="172" t="s">
        <v>561</v>
      </c>
      <c r="F178" s="172" t="s">
        <v>448</v>
      </c>
      <c r="G178" s="164">
        <v>82403.1</v>
      </c>
      <c r="H178" s="164">
        <f>I178+L178</f>
        <v>82403.1</v>
      </c>
      <c r="I178" s="157">
        <f>SUM(J178:K178)</f>
        <v>0</v>
      </c>
      <c r="J178" s="158"/>
      <c r="K178" s="157"/>
      <c r="L178" s="164">
        <v>82403.1</v>
      </c>
      <c r="M178" s="158">
        <f>N178+Q178</f>
        <v>63740</v>
      </c>
      <c r="N178" s="157">
        <f>SUM(O178:P178)</f>
        <v>0</v>
      </c>
      <c r="O178" s="150"/>
      <c r="P178" s="150"/>
      <c r="Q178" s="150">
        <v>63740</v>
      </c>
      <c r="R178" s="150">
        <f t="shared" si="77"/>
        <v>77.35145886501842</v>
      </c>
    </row>
    <row r="179" spans="1:18" ht="14.25">
      <c r="A179" s="167"/>
      <c r="B179" s="152" t="s">
        <v>562</v>
      </c>
      <c r="C179" s="168" t="s">
        <v>552</v>
      </c>
      <c r="D179" s="169" t="s">
        <v>392</v>
      </c>
      <c r="E179" s="169"/>
      <c r="F179" s="169"/>
      <c r="G179" s="175">
        <f>G180+G183+G186+G189+G194+G192</f>
        <v>310536.4</v>
      </c>
      <c r="H179" s="175">
        <f>H180+H183+H186+H189+H194+H192</f>
        <v>310536.4</v>
      </c>
      <c r="I179" s="170">
        <f aca="true" t="shared" si="79" ref="I179:Q179">I180+I183+I186+I189+I194+I192</f>
        <v>155729.2</v>
      </c>
      <c r="J179" s="175">
        <f t="shared" si="79"/>
        <v>150834.2</v>
      </c>
      <c r="K179" s="170">
        <f t="shared" si="79"/>
        <v>4895</v>
      </c>
      <c r="L179" s="175">
        <f t="shared" si="79"/>
        <v>154807.2</v>
      </c>
      <c r="M179" s="170">
        <f t="shared" si="79"/>
        <v>287272</v>
      </c>
      <c r="N179" s="170">
        <f t="shared" si="79"/>
        <v>146268</v>
      </c>
      <c r="O179" s="170">
        <f t="shared" si="79"/>
        <v>141251</v>
      </c>
      <c r="P179" s="170">
        <f t="shared" si="79"/>
        <v>5017</v>
      </c>
      <c r="Q179" s="170">
        <f t="shared" si="79"/>
        <v>141004</v>
      </c>
      <c r="R179" s="150">
        <f t="shared" si="77"/>
        <v>92.50831786547405</v>
      </c>
    </row>
    <row r="180" spans="1:18" ht="25.5">
      <c r="A180" s="182"/>
      <c r="B180" s="136" t="s">
        <v>510</v>
      </c>
      <c r="C180" s="135" t="s">
        <v>552</v>
      </c>
      <c r="D180" s="166" t="s">
        <v>392</v>
      </c>
      <c r="E180" s="172" t="s">
        <v>511</v>
      </c>
      <c r="F180" s="172"/>
      <c r="G180" s="183">
        <f>G181</f>
        <v>58405.1</v>
      </c>
      <c r="H180" s="183">
        <f>H181</f>
        <v>58405.1</v>
      </c>
      <c r="I180" s="163">
        <f aca="true" t="shared" si="80" ref="I180:Q181">I181</f>
        <v>58405.1</v>
      </c>
      <c r="J180" s="183">
        <f t="shared" si="80"/>
        <v>58405.1</v>
      </c>
      <c r="K180" s="163">
        <f t="shared" si="80"/>
        <v>0</v>
      </c>
      <c r="L180" s="163">
        <f t="shared" si="80"/>
        <v>0</v>
      </c>
      <c r="M180" s="163">
        <f t="shared" si="80"/>
        <v>58405</v>
      </c>
      <c r="N180" s="163">
        <f t="shared" si="80"/>
        <v>58405</v>
      </c>
      <c r="O180" s="163">
        <f t="shared" si="80"/>
        <v>58405</v>
      </c>
      <c r="P180" s="163">
        <f t="shared" si="80"/>
        <v>0</v>
      </c>
      <c r="Q180" s="163">
        <f t="shared" si="80"/>
        <v>0</v>
      </c>
      <c r="R180" s="150">
        <f t="shared" si="77"/>
        <v>99.99982878207554</v>
      </c>
    </row>
    <row r="181" spans="1:18" ht="25.5">
      <c r="A181" s="182"/>
      <c r="B181" s="136" t="s">
        <v>445</v>
      </c>
      <c r="C181" s="135" t="s">
        <v>552</v>
      </c>
      <c r="D181" s="166" t="s">
        <v>392</v>
      </c>
      <c r="E181" s="172" t="s">
        <v>446</v>
      </c>
      <c r="F181" s="172"/>
      <c r="G181" s="183">
        <f>G182</f>
        <v>58405.1</v>
      </c>
      <c r="H181" s="183">
        <f>H182</f>
        <v>58405.1</v>
      </c>
      <c r="I181" s="163">
        <f t="shared" si="80"/>
        <v>58405.1</v>
      </c>
      <c r="J181" s="183">
        <f t="shared" si="80"/>
        <v>58405.1</v>
      </c>
      <c r="K181" s="163">
        <f t="shared" si="80"/>
        <v>0</v>
      </c>
      <c r="L181" s="163">
        <f t="shared" si="80"/>
        <v>0</v>
      </c>
      <c r="M181" s="163">
        <f t="shared" si="80"/>
        <v>58405</v>
      </c>
      <c r="N181" s="163">
        <f t="shared" si="80"/>
        <v>58405</v>
      </c>
      <c r="O181" s="163">
        <f t="shared" si="80"/>
        <v>58405</v>
      </c>
      <c r="P181" s="163">
        <f t="shared" si="80"/>
        <v>0</v>
      </c>
      <c r="Q181" s="163">
        <f t="shared" si="80"/>
        <v>0</v>
      </c>
      <c r="R181" s="150">
        <f t="shared" si="77"/>
        <v>99.99982878207554</v>
      </c>
    </row>
    <row r="182" spans="1:18" ht="14.25">
      <c r="A182" s="182"/>
      <c r="B182" s="136" t="s">
        <v>447</v>
      </c>
      <c r="C182" s="135" t="s">
        <v>552</v>
      </c>
      <c r="D182" s="166" t="s">
        <v>392</v>
      </c>
      <c r="E182" s="172" t="s">
        <v>446</v>
      </c>
      <c r="F182" s="172" t="s">
        <v>448</v>
      </c>
      <c r="G182" s="164">
        <v>58405.1</v>
      </c>
      <c r="H182" s="164">
        <f>I182+L182</f>
        <v>58405.1</v>
      </c>
      <c r="I182" s="157">
        <f>SUM(J182:K182)</f>
        <v>58405.1</v>
      </c>
      <c r="J182" s="164">
        <v>58405.1</v>
      </c>
      <c r="K182" s="157"/>
      <c r="L182" s="158"/>
      <c r="M182" s="158">
        <f>N182+Q182</f>
        <v>58405</v>
      </c>
      <c r="N182" s="157">
        <f>SUM(O182:P182)</f>
        <v>58405</v>
      </c>
      <c r="O182" s="163">
        <v>58405</v>
      </c>
      <c r="P182" s="150"/>
      <c r="Q182" s="163"/>
      <c r="R182" s="150">
        <f t="shared" si="77"/>
        <v>99.99982878207554</v>
      </c>
    </row>
    <row r="183" spans="1:18" ht="25.5">
      <c r="A183" s="173"/>
      <c r="B183" s="136" t="s">
        <v>563</v>
      </c>
      <c r="C183" s="135" t="s">
        <v>552</v>
      </c>
      <c r="D183" s="166" t="s">
        <v>392</v>
      </c>
      <c r="E183" s="166" t="s">
        <v>564</v>
      </c>
      <c r="F183" s="166"/>
      <c r="G183" s="164">
        <f>G184</f>
        <v>180141.1</v>
      </c>
      <c r="H183" s="164">
        <f>H184</f>
        <v>180141.1</v>
      </c>
      <c r="I183" s="164">
        <f aca="true" t="shared" si="81" ref="I183:Q184">I184</f>
        <v>46204.1</v>
      </c>
      <c r="J183" s="164">
        <f t="shared" si="81"/>
        <v>43505.1</v>
      </c>
      <c r="K183" s="158">
        <f t="shared" si="81"/>
        <v>2699</v>
      </c>
      <c r="L183" s="158">
        <f t="shared" si="81"/>
        <v>133937</v>
      </c>
      <c r="M183" s="158">
        <f t="shared" si="81"/>
        <v>163930</v>
      </c>
      <c r="N183" s="158">
        <f t="shared" si="81"/>
        <v>41116</v>
      </c>
      <c r="O183" s="158">
        <f t="shared" si="81"/>
        <v>38443</v>
      </c>
      <c r="P183" s="158">
        <f t="shared" si="81"/>
        <v>2673</v>
      </c>
      <c r="Q183" s="158">
        <f t="shared" si="81"/>
        <v>122814</v>
      </c>
      <c r="R183" s="150">
        <f t="shared" si="77"/>
        <v>91.00088763752414</v>
      </c>
    </row>
    <row r="184" spans="1:18" ht="25.5">
      <c r="A184" s="173"/>
      <c r="B184" s="136" t="s">
        <v>556</v>
      </c>
      <c r="C184" s="135" t="s">
        <v>552</v>
      </c>
      <c r="D184" s="166" t="s">
        <v>392</v>
      </c>
      <c r="E184" s="166" t="s">
        <v>565</v>
      </c>
      <c r="F184" s="166"/>
      <c r="G184" s="164">
        <f>G185</f>
        <v>180141.1</v>
      </c>
      <c r="H184" s="164">
        <f>H185</f>
        <v>180141.1</v>
      </c>
      <c r="I184" s="164">
        <f t="shared" si="81"/>
        <v>46204.1</v>
      </c>
      <c r="J184" s="164">
        <f t="shared" si="81"/>
        <v>43505.1</v>
      </c>
      <c r="K184" s="158">
        <f t="shared" si="81"/>
        <v>2699</v>
      </c>
      <c r="L184" s="158">
        <f t="shared" si="81"/>
        <v>133937</v>
      </c>
      <c r="M184" s="158">
        <f t="shared" si="81"/>
        <v>163930</v>
      </c>
      <c r="N184" s="158">
        <f t="shared" si="81"/>
        <v>41116</v>
      </c>
      <c r="O184" s="158">
        <f t="shared" si="81"/>
        <v>38443</v>
      </c>
      <c r="P184" s="158">
        <f t="shared" si="81"/>
        <v>2673</v>
      </c>
      <c r="Q184" s="158">
        <f t="shared" si="81"/>
        <v>122814</v>
      </c>
      <c r="R184" s="150">
        <f t="shared" si="77"/>
        <v>91.00088763752414</v>
      </c>
    </row>
    <row r="185" spans="1:18" ht="14.25">
      <c r="A185" s="173"/>
      <c r="B185" s="136" t="s">
        <v>558</v>
      </c>
      <c r="C185" s="135" t="s">
        <v>552</v>
      </c>
      <c r="D185" s="166" t="s">
        <v>392</v>
      </c>
      <c r="E185" s="166" t="s">
        <v>565</v>
      </c>
      <c r="F185" s="166" t="s">
        <v>559</v>
      </c>
      <c r="G185" s="164">
        <v>180141.1</v>
      </c>
      <c r="H185" s="164">
        <f>I185+L185</f>
        <v>180141.1</v>
      </c>
      <c r="I185" s="165">
        <f>SUM(J185:K185)</f>
        <v>46204.1</v>
      </c>
      <c r="J185" s="165">
        <v>43505.1</v>
      </c>
      <c r="K185" s="157">
        <v>2699</v>
      </c>
      <c r="L185" s="158">
        <v>133937</v>
      </c>
      <c r="M185" s="158">
        <f>N185+Q185</f>
        <v>163930</v>
      </c>
      <c r="N185" s="157">
        <f>SUM(O185:P185)</f>
        <v>41116</v>
      </c>
      <c r="O185" s="157">
        <v>38443</v>
      </c>
      <c r="P185" s="157">
        <v>2673</v>
      </c>
      <c r="Q185" s="157">
        <v>122814</v>
      </c>
      <c r="R185" s="150">
        <f t="shared" si="77"/>
        <v>91.00088763752414</v>
      </c>
    </row>
    <row r="186" spans="1:18" ht="14.25">
      <c r="A186" s="173"/>
      <c r="B186" s="136" t="s">
        <v>566</v>
      </c>
      <c r="C186" s="135" t="s">
        <v>552</v>
      </c>
      <c r="D186" s="166" t="s">
        <v>392</v>
      </c>
      <c r="E186" s="166" t="s">
        <v>567</v>
      </c>
      <c r="F186" s="166"/>
      <c r="G186" s="158">
        <f>G187</f>
        <v>52461</v>
      </c>
      <c r="H186" s="158">
        <f>H187</f>
        <v>52461</v>
      </c>
      <c r="I186" s="158">
        <f aca="true" t="shared" si="82" ref="I186:Q187">I187</f>
        <v>51120</v>
      </c>
      <c r="J186" s="158">
        <f t="shared" si="82"/>
        <v>48924</v>
      </c>
      <c r="K186" s="158">
        <f t="shared" si="82"/>
        <v>2196</v>
      </c>
      <c r="L186" s="158">
        <f t="shared" si="82"/>
        <v>1341</v>
      </c>
      <c r="M186" s="158">
        <f t="shared" si="82"/>
        <v>47900</v>
      </c>
      <c r="N186" s="158">
        <f t="shared" si="82"/>
        <v>46747</v>
      </c>
      <c r="O186" s="158">
        <f t="shared" si="82"/>
        <v>44403</v>
      </c>
      <c r="P186" s="158">
        <f t="shared" si="82"/>
        <v>2344</v>
      </c>
      <c r="Q186" s="158">
        <f t="shared" si="82"/>
        <v>1153</v>
      </c>
      <c r="R186" s="150">
        <f t="shared" si="77"/>
        <v>91.30592249480567</v>
      </c>
    </row>
    <row r="187" spans="1:18" ht="25.5">
      <c r="A187" s="173"/>
      <c r="B187" s="136" t="s">
        <v>556</v>
      </c>
      <c r="C187" s="135" t="s">
        <v>552</v>
      </c>
      <c r="D187" s="166" t="s">
        <v>392</v>
      </c>
      <c r="E187" s="166" t="s">
        <v>568</v>
      </c>
      <c r="F187" s="166"/>
      <c r="G187" s="158">
        <f>G188</f>
        <v>52461</v>
      </c>
      <c r="H187" s="158">
        <f>H188</f>
        <v>52461</v>
      </c>
      <c r="I187" s="158">
        <f t="shared" si="82"/>
        <v>51120</v>
      </c>
      <c r="J187" s="158">
        <f t="shared" si="82"/>
        <v>48924</v>
      </c>
      <c r="K187" s="158">
        <f t="shared" si="82"/>
        <v>2196</v>
      </c>
      <c r="L187" s="158">
        <f t="shared" si="82"/>
        <v>1341</v>
      </c>
      <c r="M187" s="158">
        <f t="shared" si="82"/>
        <v>47900</v>
      </c>
      <c r="N187" s="158">
        <f t="shared" si="82"/>
        <v>46747</v>
      </c>
      <c r="O187" s="158">
        <f t="shared" si="82"/>
        <v>44403</v>
      </c>
      <c r="P187" s="158">
        <f t="shared" si="82"/>
        <v>2344</v>
      </c>
      <c r="Q187" s="158">
        <f t="shared" si="82"/>
        <v>1153</v>
      </c>
      <c r="R187" s="150">
        <f t="shared" si="77"/>
        <v>91.30592249480567</v>
      </c>
    </row>
    <row r="188" spans="1:18" ht="14.25">
      <c r="A188" s="173"/>
      <c r="B188" s="136" t="s">
        <v>558</v>
      </c>
      <c r="C188" s="135" t="s">
        <v>552</v>
      </c>
      <c r="D188" s="166" t="s">
        <v>392</v>
      </c>
      <c r="E188" s="166" t="s">
        <v>568</v>
      </c>
      <c r="F188" s="166" t="s">
        <v>559</v>
      </c>
      <c r="G188" s="158">
        <v>52461</v>
      </c>
      <c r="H188" s="158">
        <f>I188+L188</f>
        <v>52461</v>
      </c>
      <c r="I188" s="157">
        <f>SUM(J188:K188)</f>
        <v>51120</v>
      </c>
      <c r="J188" s="157">
        <v>48924</v>
      </c>
      <c r="K188" s="157">
        <v>2196</v>
      </c>
      <c r="L188" s="158">
        <v>1341</v>
      </c>
      <c r="M188" s="158">
        <f>N188+Q188</f>
        <v>47900</v>
      </c>
      <c r="N188" s="157">
        <f>SUM(O188:P188)</f>
        <v>46747</v>
      </c>
      <c r="O188" s="157">
        <v>44403</v>
      </c>
      <c r="P188" s="157">
        <v>2344</v>
      </c>
      <c r="Q188" s="157">
        <v>1153</v>
      </c>
      <c r="R188" s="150">
        <f t="shared" si="77"/>
        <v>91.30592249480567</v>
      </c>
    </row>
    <row r="189" spans="1:18" ht="14.25">
      <c r="A189" s="173"/>
      <c r="B189" s="136" t="s">
        <v>569</v>
      </c>
      <c r="C189" s="135" t="s">
        <v>552</v>
      </c>
      <c r="D189" s="166" t="s">
        <v>392</v>
      </c>
      <c r="E189" s="166" t="s">
        <v>570</v>
      </c>
      <c r="F189" s="166"/>
      <c r="G189" s="158">
        <f>G190</f>
        <v>13506</v>
      </c>
      <c r="H189" s="158">
        <f>H190</f>
        <v>13506</v>
      </c>
      <c r="I189" s="158">
        <f aca="true" t="shared" si="83" ref="I189:Q192">I190</f>
        <v>0</v>
      </c>
      <c r="J189" s="158">
        <f t="shared" si="83"/>
        <v>0</v>
      </c>
      <c r="K189" s="158">
        <f t="shared" si="83"/>
        <v>0</v>
      </c>
      <c r="L189" s="158">
        <f t="shared" si="83"/>
        <v>13506</v>
      </c>
      <c r="M189" s="158">
        <f t="shared" si="83"/>
        <v>11869</v>
      </c>
      <c r="N189" s="158">
        <f t="shared" si="83"/>
        <v>0</v>
      </c>
      <c r="O189" s="158">
        <f t="shared" si="83"/>
        <v>0</v>
      </c>
      <c r="P189" s="158">
        <f t="shared" si="83"/>
        <v>0</v>
      </c>
      <c r="Q189" s="158">
        <f t="shared" si="83"/>
        <v>11869</v>
      </c>
      <c r="R189" s="150">
        <f t="shared" si="77"/>
        <v>87.87946098030504</v>
      </c>
    </row>
    <row r="190" spans="1:18" ht="25.5">
      <c r="A190" s="173"/>
      <c r="B190" s="136" t="s">
        <v>571</v>
      </c>
      <c r="C190" s="135" t="s">
        <v>552</v>
      </c>
      <c r="D190" s="166" t="s">
        <v>392</v>
      </c>
      <c r="E190" s="166" t="s">
        <v>572</v>
      </c>
      <c r="F190" s="166"/>
      <c r="G190" s="158">
        <f>G191</f>
        <v>13506</v>
      </c>
      <c r="H190" s="158">
        <f>H191</f>
        <v>13506</v>
      </c>
      <c r="I190" s="158">
        <f t="shared" si="83"/>
        <v>0</v>
      </c>
      <c r="J190" s="158">
        <f t="shared" si="83"/>
        <v>0</v>
      </c>
      <c r="K190" s="158">
        <f t="shared" si="83"/>
        <v>0</v>
      </c>
      <c r="L190" s="158">
        <f t="shared" si="83"/>
        <v>13506</v>
      </c>
      <c r="M190" s="158">
        <f t="shared" si="83"/>
        <v>11869</v>
      </c>
      <c r="N190" s="158">
        <f t="shared" si="83"/>
        <v>0</v>
      </c>
      <c r="O190" s="158">
        <f t="shared" si="83"/>
        <v>0</v>
      </c>
      <c r="P190" s="158">
        <f t="shared" si="83"/>
        <v>0</v>
      </c>
      <c r="Q190" s="158">
        <f t="shared" si="83"/>
        <v>11869</v>
      </c>
      <c r="R190" s="150">
        <f t="shared" si="77"/>
        <v>87.87946098030504</v>
      </c>
    </row>
    <row r="191" spans="1:18" ht="14.25">
      <c r="A191" s="173"/>
      <c r="B191" s="136" t="s">
        <v>558</v>
      </c>
      <c r="C191" s="135" t="s">
        <v>552</v>
      </c>
      <c r="D191" s="166" t="s">
        <v>392</v>
      </c>
      <c r="E191" s="166" t="s">
        <v>572</v>
      </c>
      <c r="F191" s="166" t="s">
        <v>559</v>
      </c>
      <c r="G191" s="158">
        <v>13506</v>
      </c>
      <c r="H191" s="158">
        <f>I191+L191</f>
        <v>13506</v>
      </c>
      <c r="I191" s="157">
        <f>SUM(J191:K191)</f>
        <v>0</v>
      </c>
      <c r="J191" s="158"/>
      <c r="K191" s="157"/>
      <c r="L191" s="158">
        <v>13506</v>
      </c>
      <c r="M191" s="158">
        <f>N191+Q191</f>
        <v>11869</v>
      </c>
      <c r="N191" s="157">
        <f>SUM(O191:P191)</f>
        <v>0</v>
      </c>
      <c r="O191" s="157"/>
      <c r="P191" s="157"/>
      <c r="Q191" s="157">
        <v>11869</v>
      </c>
      <c r="R191" s="150">
        <f t="shared" si="77"/>
        <v>87.87946098030504</v>
      </c>
    </row>
    <row r="192" spans="1:18" ht="25.5" hidden="1">
      <c r="A192" s="173"/>
      <c r="B192" s="136" t="s">
        <v>556</v>
      </c>
      <c r="C192" s="135" t="s">
        <v>552</v>
      </c>
      <c r="D192" s="166" t="s">
        <v>392</v>
      </c>
      <c r="E192" s="166" t="s">
        <v>573</v>
      </c>
      <c r="F192" s="166"/>
      <c r="G192" s="158">
        <f>G193</f>
        <v>0</v>
      </c>
      <c r="H192" s="158">
        <f>H193</f>
        <v>0</v>
      </c>
      <c r="I192" s="158">
        <f t="shared" si="83"/>
        <v>0</v>
      </c>
      <c r="J192" s="158">
        <f t="shared" si="83"/>
        <v>0</v>
      </c>
      <c r="K192" s="158">
        <f t="shared" si="83"/>
        <v>0</v>
      </c>
      <c r="L192" s="158">
        <f t="shared" si="83"/>
        <v>0</v>
      </c>
      <c r="M192" s="158">
        <f t="shared" si="83"/>
        <v>0</v>
      </c>
      <c r="N192" s="158">
        <f t="shared" si="83"/>
        <v>0</v>
      </c>
      <c r="O192" s="158">
        <f t="shared" si="83"/>
        <v>0</v>
      </c>
      <c r="P192" s="158">
        <f t="shared" si="83"/>
        <v>0</v>
      </c>
      <c r="Q192" s="158">
        <f t="shared" si="83"/>
        <v>0</v>
      </c>
      <c r="R192" s="150"/>
    </row>
    <row r="193" spans="1:18" ht="14.25" hidden="1">
      <c r="A193" s="173"/>
      <c r="B193" s="136" t="s">
        <v>558</v>
      </c>
      <c r="C193" s="135" t="s">
        <v>552</v>
      </c>
      <c r="D193" s="166" t="s">
        <v>392</v>
      </c>
      <c r="E193" s="166" t="s">
        <v>573</v>
      </c>
      <c r="F193" s="166" t="s">
        <v>559</v>
      </c>
      <c r="G193" s="158">
        <f>H193+K193</f>
        <v>0</v>
      </c>
      <c r="H193" s="158">
        <f>I193+L193</f>
        <v>0</v>
      </c>
      <c r="I193" s="157">
        <f>SUM(J193:K193)</f>
        <v>0</v>
      </c>
      <c r="J193" s="158"/>
      <c r="K193" s="157"/>
      <c r="L193" s="158"/>
      <c r="M193" s="158">
        <f>N193+Q193</f>
        <v>0</v>
      </c>
      <c r="N193" s="157">
        <f>SUM(O193:P193)</f>
        <v>0</v>
      </c>
      <c r="O193" s="157"/>
      <c r="P193" s="157"/>
      <c r="Q193" s="157"/>
      <c r="R193" s="150"/>
    </row>
    <row r="194" spans="1:18" ht="14.25">
      <c r="A194" s="173"/>
      <c r="B194" s="136" t="s">
        <v>285</v>
      </c>
      <c r="C194" s="135" t="s">
        <v>552</v>
      </c>
      <c r="D194" s="166" t="s">
        <v>392</v>
      </c>
      <c r="E194" s="166" t="s">
        <v>574</v>
      </c>
      <c r="F194" s="166"/>
      <c r="G194" s="164">
        <f>G195+G199</f>
        <v>6023.2</v>
      </c>
      <c r="H194" s="164">
        <f aca="true" t="shared" si="84" ref="H194:Q194">H195+H199</f>
        <v>6023.2</v>
      </c>
      <c r="I194" s="158">
        <f t="shared" si="84"/>
        <v>0</v>
      </c>
      <c r="J194" s="158">
        <f t="shared" si="84"/>
        <v>0</v>
      </c>
      <c r="K194" s="158">
        <f t="shared" si="84"/>
        <v>0</v>
      </c>
      <c r="L194" s="164">
        <f t="shared" si="84"/>
        <v>6023.2</v>
      </c>
      <c r="M194" s="158">
        <f t="shared" si="84"/>
        <v>5168</v>
      </c>
      <c r="N194" s="158">
        <f t="shared" si="84"/>
        <v>0</v>
      </c>
      <c r="O194" s="158">
        <f t="shared" si="84"/>
        <v>0</v>
      </c>
      <c r="P194" s="158">
        <f t="shared" si="84"/>
        <v>0</v>
      </c>
      <c r="Q194" s="158">
        <f t="shared" si="84"/>
        <v>5168</v>
      </c>
      <c r="R194" s="150">
        <f t="shared" si="77"/>
        <v>85.80156727321025</v>
      </c>
    </row>
    <row r="195" spans="1:18" ht="25.5">
      <c r="A195" s="173"/>
      <c r="B195" s="136" t="s">
        <v>575</v>
      </c>
      <c r="C195" s="135" t="s">
        <v>552</v>
      </c>
      <c r="D195" s="166" t="s">
        <v>392</v>
      </c>
      <c r="E195" s="166" t="s">
        <v>576</v>
      </c>
      <c r="F195" s="166"/>
      <c r="G195" s="164">
        <f>G196</f>
        <v>5993.2</v>
      </c>
      <c r="H195" s="164">
        <f>H196</f>
        <v>5993.2</v>
      </c>
      <c r="I195" s="158">
        <f aca="true" t="shared" si="85" ref="I195:Q195">I196</f>
        <v>0</v>
      </c>
      <c r="J195" s="158">
        <f t="shared" si="85"/>
        <v>0</v>
      </c>
      <c r="K195" s="158">
        <f t="shared" si="85"/>
        <v>0</v>
      </c>
      <c r="L195" s="164">
        <f t="shared" si="85"/>
        <v>5993.2</v>
      </c>
      <c r="M195" s="158">
        <f t="shared" si="85"/>
        <v>5138</v>
      </c>
      <c r="N195" s="158">
        <f t="shared" si="85"/>
        <v>0</v>
      </c>
      <c r="O195" s="158">
        <f t="shared" si="85"/>
        <v>0</v>
      </c>
      <c r="P195" s="158">
        <f t="shared" si="85"/>
        <v>0</v>
      </c>
      <c r="Q195" s="158">
        <f t="shared" si="85"/>
        <v>5138</v>
      </c>
      <c r="R195" s="150">
        <f t="shared" si="77"/>
        <v>85.7304945605019</v>
      </c>
    </row>
    <row r="196" spans="1:18" ht="14.25">
      <c r="A196" s="173"/>
      <c r="B196" s="136" t="s">
        <v>558</v>
      </c>
      <c r="C196" s="135" t="s">
        <v>552</v>
      </c>
      <c r="D196" s="166" t="s">
        <v>392</v>
      </c>
      <c r="E196" s="166" t="s">
        <v>576</v>
      </c>
      <c r="F196" s="166" t="s">
        <v>559</v>
      </c>
      <c r="G196" s="164">
        <f>SUM(G197:G198)</f>
        <v>5993.2</v>
      </c>
      <c r="H196" s="164">
        <f>SUM(H197:H198)</f>
        <v>5993.2</v>
      </c>
      <c r="I196" s="158">
        <f aca="true" t="shared" si="86" ref="I196:Q196">SUM(I197:I198)</f>
        <v>0</v>
      </c>
      <c r="J196" s="158">
        <f t="shared" si="86"/>
        <v>0</v>
      </c>
      <c r="K196" s="158">
        <f t="shared" si="86"/>
        <v>0</v>
      </c>
      <c r="L196" s="164">
        <f t="shared" si="86"/>
        <v>5993.2</v>
      </c>
      <c r="M196" s="158">
        <f t="shared" si="86"/>
        <v>5138</v>
      </c>
      <c r="N196" s="158">
        <f t="shared" si="86"/>
        <v>0</v>
      </c>
      <c r="O196" s="158">
        <f t="shared" si="86"/>
        <v>0</v>
      </c>
      <c r="P196" s="158">
        <f t="shared" si="86"/>
        <v>0</v>
      </c>
      <c r="Q196" s="158">
        <f t="shared" si="86"/>
        <v>5138</v>
      </c>
      <c r="R196" s="150">
        <f t="shared" si="77"/>
        <v>85.7304945605019</v>
      </c>
    </row>
    <row r="197" spans="1:18" ht="25.5">
      <c r="A197" s="173"/>
      <c r="B197" s="136" t="s">
        <v>577</v>
      </c>
      <c r="C197" s="135" t="s">
        <v>552</v>
      </c>
      <c r="D197" s="166" t="s">
        <v>392</v>
      </c>
      <c r="E197" s="166" t="s">
        <v>578</v>
      </c>
      <c r="F197" s="166" t="s">
        <v>559</v>
      </c>
      <c r="G197" s="164">
        <v>2136.2</v>
      </c>
      <c r="H197" s="164">
        <f>I197+L197</f>
        <v>2136.2</v>
      </c>
      <c r="I197" s="157">
        <f>SUM(J197:K197)</f>
        <v>0</v>
      </c>
      <c r="J197" s="158"/>
      <c r="K197" s="157"/>
      <c r="L197" s="164">
        <v>2136.2</v>
      </c>
      <c r="M197" s="158">
        <f>N197+Q197</f>
        <v>1894</v>
      </c>
      <c r="N197" s="157">
        <f>SUM(O197:P197)</f>
        <v>0</v>
      </c>
      <c r="O197" s="157"/>
      <c r="P197" s="157"/>
      <c r="Q197" s="157">
        <v>1894</v>
      </c>
      <c r="R197" s="150">
        <f t="shared" si="77"/>
        <v>88.66211028929877</v>
      </c>
    </row>
    <row r="198" spans="1:18" ht="25.5">
      <c r="A198" s="173"/>
      <c r="B198" s="136" t="s">
        <v>579</v>
      </c>
      <c r="C198" s="135" t="s">
        <v>552</v>
      </c>
      <c r="D198" s="166" t="s">
        <v>392</v>
      </c>
      <c r="E198" s="166" t="s">
        <v>580</v>
      </c>
      <c r="F198" s="166" t="s">
        <v>559</v>
      </c>
      <c r="G198" s="158">
        <v>3857</v>
      </c>
      <c r="H198" s="158">
        <f>I198+L198</f>
        <v>3857</v>
      </c>
      <c r="I198" s="157">
        <f>SUM(J198:K198)</f>
        <v>0</v>
      </c>
      <c r="J198" s="158"/>
      <c r="K198" s="157"/>
      <c r="L198" s="158">
        <v>3857</v>
      </c>
      <c r="M198" s="158">
        <f>N198+Q198</f>
        <v>3244</v>
      </c>
      <c r="N198" s="157">
        <f>SUM(O198:P198)</f>
        <v>0</v>
      </c>
      <c r="O198" s="157"/>
      <c r="P198" s="157"/>
      <c r="Q198" s="157">
        <v>3244</v>
      </c>
      <c r="R198" s="150">
        <f t="shared" si="77"/>
        <v>84.10681877106559</v>
      </c>
    </row>
    <row r="199" spans="1:18" ht="25.5">
      <c r="A199" s="173"/>
      <c r="B199" s="136" t="s">
        <v>581</v>
      </c>
      <c r="C199" s="135" t="s">
        <v>552</v>
      </c>
      <c r="D199" s="166" t="s">
        <v>392</v>
      </c>
      <c r="E199" s="166" t="s">
        <v>582</v>
      </c>
      <c r="F199" s="166"/>
      <c r="G199" s="157">
        <f>G200</f>
        <v>30</v>
      </c>
      <c r="H199" s="158">
        <f>H200</f>
        <v>30</v>
      </c>
      <c r="I199" s="158">
        <f aca="true" t="shared" si="87" ref="I199:Q199">I200</f>
        <v>0</v>
      </c>
      <c r="J199" s="158">
        <f t="shared" si="87"/>
        <v>0</v>
      </c>
      <c r="K199" s="158">
        <f t="shared" si="87"/>
        <v>0</v>
      </c>
      <c r="L199" s="158">
        <f t="shared" si="87"/>
        <v>30</v>
      </c>
      <c r="M199" s="158">
        <f t="shared" si="87"/>
        <v>30</v>
      </c>
      <c r="N199" s="158">
        <f t="shared" si="87"/>
        <v>0</v>
      </c>
      <c r="O199" s="158">
        <f t="shared" si="87"/>
        <v>0</v>
      </c>
      <c r="P199" s="158">
        <f t="shared" si="87"/>
        <v>0</v>
      </c>
      <c r="Q199" s="158">
        <f t="shared" si="87"/>
        <v>30</v>
      </c>
      <c r="R199" s="150">
        <f>M199/H199*100</f>
        <v>100</v>
      </c>
    </row>
    <row r="200" spans="1:18" ht="14.25">
      <c r="A200" s="173"/>
      <c r="B200" s="136" t="s">
        <v>447</v>
      </c>
      <c r="C200" s="135" t="s">
        <v>552</v>
      </c>
      <c r="D200" s="166" t="s">
        <v>392</v>
      </c>
      <c r="E200" s="166" t="s">
        <v>582</v>
      </c>
      <c r="F200" s="166" t="s">
        <v>448</v>
      </c>
      <c r="G200" s="158">
        <v>30</v>
      </c>
      <c r="H200" s="158">
        <f>I200+L200</f>
        <v>30</v>
      </c>
      <c r="I200" s="157">
        <f>SUM(J200:K200)</f>
        <v>0</v>
      </c>
      <c r="J200" s="158"/>
      <c r="K200" s="157"/>
      <c r="L200" s="158">
        <v>30</v>
      </c>
      <c r="M200" s="158">
        <f>N200+Q200</f>
        <v>30</v>
      </c>
      <c r="N200" s="157">
        <f>SUM(O200:P200)</f>
        <v>0</v>
      </c>
      <c r="O200" s="157"/>
      <c r="P200" s="157"/>
      <c r="Q200" s="157">
        <v>30</v>
      </c>
      <c r="R200" s="150">
        <f>M200/H200*100</f>
        <v>100</v>
      </c>
    </row>
    <row r="201" spans="1:18" ht="25.5" hidden="1">
      <c r="A201" s="173"/>
      <c r="B201" s="184" t="s">
        <v>583</v>
      </c>
      <c r="C201" s="168" t="s">
        <v>552</v>
      </c>
      <c r="D201" s="169" t="s">
        <v>411</v>
      </c>
      <c r="E201" s="169"/>
      <c r="F201" s="169"/>
      <c r="G201" s="170">
        <f>G202</f>
        <v>0</v>
      </c>
      <c r="H201" s="170">
        <f aca="true" t="shared" si="88" ref="H201:Q202">H202</f>
        <v>0</v>
      </c>
      <c r="I201" s="170">
        <f t="shared" si="88"/>
        <v>0</v>
      </c>
      <c r="J201" s="170">
        <f t="shared" si="88"/>
        <v>0</v>
      </c>
      <c r="K201" s="170">
        <f t="shared" si="88"/>
        <v>0</v>
      </c>
      <c r="L201" s="170">
        <f t="shared" si="88"/>
        <v>0</v>
      </c>
      <c r="M201" s="170">
        <f t="shared" si="88"/>
        <v>0</v>
      </c>
      <c r="N201" s="170">
        <f t="shared" si="88"/>
        <v>0</v>
      </c>
      <c r="O201" s="170">
        <f t="shared" si="88"/>
        <v>0</v>
      </c>
      <c r="P201" s="170">
        <f t="shared" si="88"/>
        <v>0</v>
      </c>
      <c r="Q201" s="170">
        <f t="shared" si="88"/>
        <v>0</v>
      </c>
      <c r="R201" s="150"/>
    </row>
    <row r="202" spans="1:18" ht="25.5" hidden="1">
      <c r="A202" s="173"/>
      <c r="B202" s="185" t="s">
        <v>584</v>
      </c>
      <c r="C202" s="171" t="s">
        <v>552</v>
      </c>
      <c r="D202" s="172" t="s">
        <v>411</v>
      </c>
      <c r="E202" s="172" t="s">
        <v>585</v>
      </c>
      <c r="F202" s="172"/>
      <c r="G202" s="158">
        <f>G203</f>
        <v>0</v>
      </c>
      <c r="H202" s="158">
        <f t="shared" si="88"/>
        <v>0</v>
      </c>
      <c r="I202" s="158">
        <f t="shared" si="88"/>
        <v>0</v>
      </c>
      <c r="J202" s="158">
        <f t="shared" si="88"/>
        <v>0</v>
      </c>
      <c r="K202" s="158">
        <f t="shared" si="88"/>
        <v>0</v>
      </c>
      <c r="L202" s="158">
        <f t="shared" si="88"/>
        <v>0</v>
      </c>
      <c r="M202" s="158">
        <f t="shared" si="88"/>
        <v>0</v>
      </c>
      <c r="N202" s="158">
        <f t="shared" si="88"/>
        <v>0</v>
      </c>
      <c r="O202" s="158">
        <f t="shared" si="88"/>
        <v>0</v>
      </c>
      <c r="P202" s="158">
        <f t="shared" si="88"/>
        <v>0</v>
      </c>
      <c r="Q202" s="158">
        <f t="shared" si="88"/>
        <v>0</v>
      </c>
      <c r="R202" s="150"/>
    </row>
    <row r="203" spans="1:18" ht="14.25" hidden="1">
      <c r="A203" s="173"/>
      <c r="B203" s="136" t="s">
        <v>397</v>
      </c>
      <c r="C203" s="171" t="s">
        <v>552</v>
      </c>
      <c r="D203" s="172" t="s">
        <v>411</v>
      </c>
      <c r="E203" s="172" t="s">
        <v>585</v>
      </c>
      <c r="F203" s="172" t="s">
        <v>398</v>
      </c>
      <c r="G203" s="158"/>
      <c r="H203" s="158">
        <f>I203+L203</f>
        <v>0</v>
      </c>
      <c r="I203" s="157">
        <f>SUM(J203:K203)</f>
        <v>0</v>
      </c>
      <c r="J203" s="158"/>
      <c r="K203" s="157"/>
      <c r="L203" s="158"/>
      <c r="M203" s="158">
        <f>N203+Q203</f>
        <v>0</v>
      </c>
      <c r="N203" s="157">
        <f>SUM(O203:P203)</f>
        <v>0</v>
      </c>
      <c r="O203" s="157"/>
      <c r="P203" s="157"/>
      <c r="Q203" s="157"/>
      <c r="R203" s="150"/>
    </row>
    <row r="204" spans="1:18" ht="14.25" hidden="1">
      <c r="A204" s="173"/>
      <c r="B204" s="136"/>
      <c r="C204" s="135"/>
      <c r="D204" s="166"/>
      <c r="E204" s="166"/>
      <c r="F204" s="166"/>
      <c r="G204" s="158"/>
      <c r="H204" s="158"/>
      <c r="I204" s="157"/>
      <c r="J204" s="158"/>
      <c r="K204" s="157"/>
      <c r="L204" s="158"/>
      <c r="M204" s="158"/>
      <c r="N204" s="157"/>
      <c r="O204" s="157"/>
      <c r="P204" s="157"/>
      <c r="Q204" s="157"/>
      <c r="R204" s="150"/>
    </row>
    <row r="205" spans="1:18" ht="14.25">
      <c r="A205" s="167"/>
      <c r="B205" s="152" t="s">
        <v>586</v>
      </c>
      <c r="C205" s="168" t="s">
        <v>552</v>
      </c>
      <c r="D205" s="169" t="s">
        <v>552</v>
      </c>
      <c r="E205" s="169"/>
      <c r="F205" s="169"/>
      <c r="G205" s="175">
        <f>G208+G206</f>
        <v>6934.8</v>
      </c>
      <c r="H205" s="175">
        <f>H208+H206</f>
        <v>6934.8</v>
      </c>
      <c r="I205" s="170">
        <f aca="true" t="shared" si="89" ref="I205:Q205">I208+I206</f>
        <v>5051</v>
      </c>
      <c r="J205" s="170">
        <f t="shared" si="89"/>
        <v>3059</v>
      </c>
      <c r="K205" s="170">
        <f t="shared" si="89"/>
        <v>1992</v>
      </c>
      <c r="L205" s="175">
        <f t="shared" si="89"/>
        <v>1883.8</v>
      </c>
      <c r="M205" s="170">
        <f t="shared" si="89"/>
        <v>6227</v>
      </c>
      <c r="N205" s="170">
        <f t="shared" si="89"/>
        <v>4791</v>
      </c>
      <c r="O205" s="170">
        <f t="shared" si="89"/>
        <v>2757</v>
      </c>
      <c r="P205" s="170">
        <f t="shared" si="89"/>
        <v>2034</v>
      </c>
      <c r="Q205" s="170">
        <f t="shared" si="89"/>
        <v>1436</v>
      </c>
      <c r="R205" s="150">
        <f t="shared" si="77"/>
        <v>89.79350522004961</v>
      </c>
    </row>
    <row r="206" spans="1:18" ht="25.5">
      <c r="A206" s="167"/>
      <c r="B206" s="186" t="s">
        <v>587</v>
      </c>
      <c r="C206" s="171" t="s">
        <v>552</v>
      </c>
      <c r="D206" s="172" t="s">
        <v>552</v>
      </c>
      <c r="E206" s="172" t="s">
        <v>588</v>
      </c>
      <c r="F206" s="172"/>
      <c r="G206" s="158">
        <f>G207</f>
        <v>1188</v>
      </c>
      <c r="H206" s="158">
        <f>H207</f>
        <v>1188</v>
      </c>
      <c r="I206" s="158">
        <f aca="true" t="shared" si="90" ref="I206:Q206">I207</f>
        <v>0</v>
      </c>
      <c r="J206" s="158">
        <f t="shared" si="90"/>
        <v>0</v>
      </c>
      <c r="K206" s="158">
        <f t="shared" si="90"/>
        <v>0</v>
      </c>
      <c r="L206" s="158">
        <f t="shared" si="90"/>
        <v>1188</v>
      </c>
      <c r="M206" s="158">
        <f t="shared" si="90"/>
        <v>741</v>
      </c>
      <c r="N206" s="158">
        <f t="shared" si="90"/>
        <v>0</v>
      </c>
      <c r="O206" s="158">
        <f t="shared" si="90"/>
        <v>0</v>
      </c>
      <c r="P206" s="158">
        <f t="shared" si="90"/>
        <v>0</v>
      </c>
      <c r="Q206" s="158">
        <f t="shared" si="90"/>
        <v>741</v>
      </c>
      <c r="R206" s="150">
        <f>M206/H206*100</f>
        <v>62.37373737373737</v>
      </c>
    </row>
    <row r="207" spans="1:18" ht="14.25">
      <c r="A207" s="167"/>
      <c r="B207" s="136" t="s">
        <v>558</v>
      </c>
      <c r="C207" s="171" t="s">
        <v>552</v>
      </c>
      <c r="D207" s="172" t="s">
        <v>552</v>
      </c>
      <c r="E207" s="172" t="s">
        <v>589</v>
      </c>
      <c r="F207" s="172" t="s">
        <v>559</v>
      </c>
      <c r="G207" s="158">
        <v>1188</v>
      </c>
      <c r="H207" s="158">
        <f>I207+L207</f>
        <v>1188</v>
      </c>
      <c r="I207" s="157">
        <f>SUM(J207:K207)</f>
        <v>0</v>
      </c>
      <c r="J207" s="158"/>
      <c r="K207" s="157"/>
      <c r="L207" s="158">
        <v>1188</v>
      </c>
      <c r="M207" s="158">
        <f>N207+Q207</f>
        <v>741</v>
      </c>
      <c r="N207" s="157">
        <f>SUM(O207:P207)</f>
        <v>0</v>
      </c>
      <c r="O207" s="157"/>
      <c r="P207" s="157"/>
      <c r="Q207" s="157">
        <v>741</v>
      </c>
      <c r="R207" s="150">
        <f>M207/H207*100</f>
        <v>62.37373737373737</v>
      </c>
    </row>
    <row r="208" spans="1:18" ht="14.25">
      <c r="A208" s="173"/>
      <c r="B208" s="136" t="s">
        <v>449</v>
      </c>
      <c r="C208" s="135" t="s">
        <v>552</v>
      </c>
      <c r="D208" s="166" t="s">
        <v>552</v>
      </c>
      <c r="E208" s="166" t="s">
        <v>590</v>
      </c>
      <c r="F208" s="166"/>
      <c r="G208" s="164">
        <f>G209</f>
        <v>5746.8</v>
      </c>
      <c r="H208" s="164">
        <f>H209</f>
        <v>5746.8</v>
      </c>
      <c r="I208" s="158">
        <f aca="true" t="shared" si="91" ref="I208:Q208">I209</f>
        <v>5051</v>
      </c>
      <c r="J208" s="158">
        <f t="shared" si="91"/>
        <v>3059</v>
      </c>
      <c r="K208" s="158">
        <f t="shared" si="91"/>
        <v>1992</v>
      </c>
      <c r="L208" s="164">
        <f t="shared" si="91"/>
        <v>695.8</v>
      </c>
      <c r="M208" s="158">
        <f t="shared" si="91"/>
        <v>5486</v>
      </c>
      <c r="N208" s="158">
        <f t="shared" si="91"/>
        <v>4791</v>
      </c>
      <c r="O208" s="158">
        <f t="shared" si="91"/>
        <v>2757</v>
      </c>
      <c r="P208" s="158">
        <f t="shared" si="91"/>
        <v>2034</v>
      </c>
      <c r="Q208" s="158">
        <f t="shared" si="91"/>
        <v>695</v>
      </c>
      <c r="R208" s="150">
        <f t="shared" si="77"/>
        <v>95.46182223150275</v>
      </c>
    </row>
    <row r="209" spans="1:18" ht="25.5">
      <c r="A209" s="173"/>
      <c r="B209" s="136" t="s">
        <v>591</v>
      </c>
      <c r="C209" s="135" t="s">
        <v>552</v>
      </c>
      <c r="D209" s="166" t="s">
        <v>552</v>
      </c>
      <c r="E209" s="166" t="s">
        <v>590</v>
      </c>
      <c r="F209" s="166"/>
      <c r="G209" s="164">
        <f>SUM(G210:G211)</f>
        <v>5746.8</v>
      </c>
      <c r="H209" s="164">
        <f>SUM(H210:H211)</f>
        <v>5746.8</v>
      </c>
      <c r="I209" s="158">
        <f aca="true" t="shared" si="92" ref="I209:Q209">SUM(I210:I211)</f>
        <v>5051</v>
      </c>
      <c r="J209" s="158">
        <f t="shared" si="92"/>
        <v>3059</v>
      </c>
      <c r="K209" s="158">
        <f t="shared" si="92"/>
        <v>1992</v>
      </c>
      <c r="L209" s="164">
        <f t="shared" si="92"/>
        <v>695.8</v>
      </c>
      <c r="M209" s="158">
        <f t="shared" si="92"/>
        <v>5486</v>
      </c>
      <c r="N209" s="158">
        <f t="shared" si="92"/>
        <v>4791</v>
      </c>
      <c r="O209" s="158">
        <f t="shared" si="92"/>
        <v>2757</v>
      </c>
      <c r="P209" s="158">
        <f t="shared" si="92"/>
        <v>2034</v>
      </c>
      <c r="Q209" s="158">
        <f t="shared" si="92"/>
        <v>695</v>
      </c>
      <c r="R209" s="150">
        <f t="shared" si="77"/>
        <v>95.46182223150275</v>
      </c>
    </row>
    <row r="210" spans="1:18" ht="14.25">
      <c r="A210" s="173"/>
      <c r="B210" s="136" t="s">
        <v>592</v>
      </c>
      <c r="C210" s="135" t="s">
        <v>552</v>
      </c>
      <c r="D210" s="166" t="s">
        <v>552</v>
      </c>
      <c r="E210" s="166" t="s">
        <v>593</v>
      </c>
      <c r="F210" s="166" t="s">
        <v>594</v>
      </c>
      <c r="G210" s="158">
        <v>789</v>
      </c>
      <c r="H210" s="158">
        <f>I210+L210</f>
        <v>789</v>
      </c>
      <c r="I210" s="157">
        <f>SUM(J210:K210)</f>
        <v>789</v>
      </c>
      <c r="J210" s="158">
        <v>789</v>
      </c>
      <c r="K210" s="157"/>
      <c r="L210" s="158"/>
      <c r="M210" s="158">
        <f>N210+Q210</f>
        <v>758</v>
      </c>
      <c r="N210" s="157">
        <f>SUM(O210:P210)</f>
        <v>758</v>
      </c>
      <c r="O210" s="158">
        <v>758</v>
      </c>
      <c r="P210" s="157"/>
      <c r="Q210" s="158"/>
      <c r="R210" s="150">
        <f t="shared" si="77"/>
        <v>96.07097591888466</v>
      </c>
    </row>
    <row r="211" spans="1:18" ht="25.5">
      <c r="A211" s="173"/>
      <c r="B211" s="136" t="s">
        <v>595</v>
      </c>
      <c r="C211" s="135" t="s">
        <v>552</v>
      </c>
      <c r="D211" s="166" t="s">
        <v>552</v>
      </c>
      <c r="E211" s="166" t="s">
        <v>596</v>
      </c>
      <c r="F211" s="166" t="s">
        <v>594</v>
      </c>
      <c r="G211" s="164">
        <v>4957.8</v>
      </c>
      <c r="H211" s="164">
        <f>I211+L211</f>
        <v>4957.8</v>
      </c>
      <c r="I211" s="157">
        <f>SUM(J211:K211)</f>
        <v>4262</v>
      </c>
      <c r="J211" s="157">
        <v>2270</v>
      </c>
      <c r="K211" s="157">
        <v>1992</v>
      </c>
      <c r="L211" s="164">
        <v>695.8</v>
      </c>
      <c r="M211" s="158">
        <f>N211+Q211</f>
        <v>4728</v>
      </c>
      <c r="N211" s="157">
        <f>SUM(O211:P211)</f>
        <v>4033</v>
      </c>
      <c r="O211" s="157">
        <v>1999</v>
      </c>
      <c r="P211" s="157">
        <v>2034</v>
      </c>
      <c r="Q211" s="157">
        <v>695</v>
      </c>
      <c r="R211" s="150">
        <f t="shared" si="77"/>
        <v>95.36487958368632</v>
      </c>
    </row>
    <row r="212" spans="1:18" ht="14.25">
      <c r="A212" s="167"/>
      <c r="B212" s="152" t="s">
        <v>597</v>
      </c>
      <c r="C212" s="169" t="s">
        <v>552</v>
      </c>
      <c r="D212" s="169" t="s">
        <v>481</v>
      </c>
      <c r="E212" s="169"/>
      <c r="F212" s="169"/>
      <c r="G212" s="201">
        <f aca="true" t="shared" si="93" ref="G212:Q212">G213+G218+G221+G216+G223</f>
        <v>19490.2</v>
      </c>
      <c r="H212" s="175">
        <f t="shared" si="93"/>
        <v>19490.2</v>
      </c>
      <c r="I212" s="175">
        <f t="shared" si="93"/>
        <v>17162</v>
      </c>
      <c r="J212" s="175">
        <f t="shared" si="93"/>
        <v>17162</v>
      </c>
      <c r="K212" s="175">
        <f t="shared" si="93"/>
        <v>0</v>
      </c>
      <c r="L212" s="175">
        <f t="shared" si="93"/>
        <v>2328.2</v>
      </c>
      <c r="M212" s="170">
        <f t="shared" si="93"/>
        <v>17751</v>
      </c>
      <c r="N212" s="170">
        <f t="shared" si="93"/>
        <v>16948</v>
      </c>
      <c r="O212" s="170">
        <f t="shared" si="93"/>
        <v>16948</v>
      </c>
      <c r="P212" s="170">
        <f t="shared" si="93"/>
        <v>0</v>
      </c>
      <c r="Q212" s="170">
        <f t="shared" si="93"/>
        <v>803</v>
      </c>
      <c r="R212" s="150">
        <f t="shared" si="77"/>
        <v>91.07654103087705</v>
      </c>
    </row>
    <row r="213" spans="1:18" ht="38.25">
      <c r="A213" s="167"/>
      <c r="B213" s="136" t="s">
        <v>416</v>
      </c>
      <c r="C213" s="135" t="s">
        <v>552</v>
      </c>
      <c r="D213" s="166" t="s">
        <v>481</v>
      </c>
      <c r="E213" s="166" t="s">
        <v>394</v>
      </c>
      <c r="F213" s="169"/>
      <c r="G213" s="163">
        <f>G214</f>
        <v>6393</v>
      </c>
      <c r="H213" s="163">
        <f>H214</f>
        <v>6393</v>
      </c>
      <c r="I213" s="163">
        <f aca="true" t="shared" si="94" ref="I213:Q214">I214</f>
        <v>6393</v>
      </c>
      <c r="J213" s="163">
        <f t="shared" si="94"/>
        <v>6393</v>
      </c>
      <c r="K213" s="163">
        <f t="shared" si="94"/>
        <v>0</v>
      </c>
      <c r="L213" s="163">
        <f t="shared" si="94"/>
        <v>0</v>
      </c>
      <c r="M213" s="163">
        <f t="shared" si="94"/>
        <v>6268</v>
      </c>
      <c r="N213" s="163">
        <f t="shared" si="94"/>
        <v>6268</v>
      </c>
      <c r="O213" s="163">
        <f t="shared" si="94"/>
        <v>6268</v>
      </c>
      <c r="P213" s="163">
        <f t="shared" si="94"/>
        <v>0</v>
      </c>
      <c r="Q213" s="163">
        <f t="shared" si="94"/>
        <v>0</v>
      </c>
      <c r="R213" s="150">
        <f t="shared" si="77"/>
        <v>98.04473643047082</v>
      </c>
    </row>
    <row r="214" spans="1:18" ht="14.25">
      <c r="A214" s="167"/>
      <c r="B214" s="136" t="s">
        <v>402</v>
      </c>
      <c r="C214" s="135" t="s">
        <v>552</v>
      </c>
      <c r="D214" s="166" t="s">
        <v>481</v>
      </c>
      <c r="E214" s="166" t="s">
        <v>403</v>
      </c>
      <c r="F214" s="169"/>
      <c r="G214" s="163">
        <f>G215</f>
        <v>6393</v>
      </c>
      <c r="H214" s="163">
        <f>H215</f>
        <v>6393</v>
      </c>
      <c r="I214" s="163">
        <f t="shared" si="94"/>
        <v>6393</v>
      </c>
      <c r="J214" s="163">
        <f t="shared" si="94"/>
        <v>6393</v>
      </c>
      <c r="K214" s="163">
        <f t="shared" si="94"/>
        <v>0</v>
      </c>
      <c r="L214" s="163">
        <f t="shared" si="94"/>
        <v>0</v>
      </c>
      <c r="M214" s="163">
        <f t="shared" si="94"/>
        <v>6268</v>
      </c>
      <c r="N214" s="163">
        <f t="shared" si="94"/>
        <v>6268</v>
      </c>
      <c r="O214" s="163">
        <f t="shared" si="94"/>
        <v>6268</v>
      </c>
      <c r="P214" s="163">
        <f t="shared" si="94"/>
        <v>0</v>
      </c>
      <c r="Q214" s="163">
        <f t="shared" si="94"/>
        <v>0</v>
      </c>
      <c r="R214" s="150">
        <f t="shared" si="77"/>
        <v>98.04473643047082</v>
      </c>
    </row>
    <row r="215" spans="1:18" ht="14.25">
      <c r="A215" s="167"/>
      <c r="B215" s="136" t="s">
        <v>397</v>
      </c>
      <c r="C215" s="135" t="s">
        <v>552</v>
      </c>
      <c r="D215" s="166" t="s">
        <v>481</v>
      </c>
      <c r="E215" s="166" t="s">
        <v>403</v>
      </c>
      <c r="F215" s="172" t="s">
        <v>398</v>
      </c>
      <c r="G215" s="158">
        <v>6393</v>
      </c>
      <c r="H215" s="158">
        <f>I215+L215</f>
        <v>6393</v>
      </c>
      <c r="I215" s="157">
        <f>SUM(J215:K215)</f>
        <v>6393</v>
      </c>
      <c r="J215" s="158">
        <v>6393</v>
      </c>
      <c r="K215" s="157"/>
      <c r="L215" s="158"/>
      <c r="M215" s="158">
        <f>N215+Q215</f>
        <v>6268</v>
      </c>
      <c r="N215" s="157">
        <f>SUM(O215:P215)</f>
        <v>6268</v>
      </c>
      <c r="O215" s="163">
        <v>6268</v>
      </c>
      <c r="P215" s="174"/>
      <c r="Q215" s="170"/>
      <c r="R215" s="150">
        <f t="shared" si="77"/>
        <v>98.04473643047082</v>
      </c>
    </row>
    <row r="216" spans="1:18" ht="14.25">
      <c r="A216" s="167"/>
      <c r="B216" s="160" t="s">
        <v>716</v>
      </c>
      <c r="C216" s="135" t="s">
        <v>552</v>
      </c>
      <c r="D216" s="166" t="s">
        <v>481</v>
      </c>
      <c r="E216" s="166" t="s">
        <v>706</v>
      </c>
      <c r="F216" s="166"/>
      <c r="G216" s="158">
        <f>G217</f>
        <v>1111</v>
      </c>
      <c r="H216" s="158">
        <f aca="true" t="shared" si="95" ref="H216:R217">H217</f>
        <v>1111</v>
      </c>
      <c r="I216" s="158">
        <f t="shared" si="95"/>
        <v>0</v>
      </c>
      <c r="J216" s="158">
        <f t="shared" si="95"/>
        <v>0</v>
      </c>
      <c r="K216" s="158">
        <f t="shared" si="95"/>
        <v>0</v>
      </c>
      <c r="L216" s="158">
        <f t="shared" si="95"/>
        <v>1111</v>
      </c>
      <c r="M216" s="158">
        <f t="shared" si="95"/>
        <v>171</v>
      </c>
      <c r="N216" s="158">
        <f t="shared" si="95"/>
        <v>0</v>
      </c>
      <c r="O216" s="158">
        <f t="shared" si="95"/>
        <v>0</v>
      </c>
      <c r="P216" s="158">
        <f t="shared" si="95"/>
        <v>0</v>
      </c>
      <c r="Q216" s="158">
        <f t="shared" si="95"/>
        <v>171</v>
      </c>
      <c r="R216" s="158">
        <f t="shared" si="95"/>
        <v>99.20114890943363</v>
      </c>
    </row>
    <row r="217" spans="1:18" ht="14.25">
      <c r="A217" s="167"/>
      <c r="B217" s="136" t="s">
        <v>397</v>
      </c>
      <c r="C217" s="135" t="s">
        <v>552</v>
      </c>
      <c r="D217" s="166" t="s">
        <v>481</v>
      </c>
      <c r="E217" s="166" t="s">
        <v>706</v>
      </c>
      <c r="F217" s="166" t="s">
        <v>398</v>
      </c>
      <c r="G217" s="158">
        <v>1111</v>
      </c>
      <c r="H217" s="158">
        <f>I217+L217</f>
        <v>1111</v>
      </c>
      <c r="I217" s="157">
        <f>SUM(J217:K217)</f>
        <v>0</v>
      </c>
      <c r="J217" s="158"/>
      <c r="K217" s="157"/>
      <c r="L217" s="158">
        <v>1111</v>
      </c>
      <c r="M217" s="158">
        <f>N217+Q217</f>
        <v>171</v>
      </c>
      <c r="N217" s="157">
        <f>SUM(O217:P217)</f>
        <v>0</v>
      </c>
      <c r="O217" s="163"/>
      <c r="P217" s="174"/>
      <c r="Q217" s="163">
        <v>171</v>
      </c>
      <c r="R217" s="158">
        <f t="shared" si="95"/>
        <v>99.20114890943363</v>
      </c>
    </row>
    <row r="218" spans="1:18" ht="51">
      <c r="A218" s="173"/>
      <c r="B218" s="136" t="s">
        <v>598</v>
      </c>
      <c r="C218" s="135" t="s">
        <v>552</v>
      </c>
      <c r="D218" s="166" t="s">
        <v>481</v>
      </c>
      <c r="E218" s="166" t="s">
        <v>599</v>
      </c>
      <c r="F218" s="166"/>
      <c r="G218" s="158">
        <f>G219</f>
        <v>11141</v>
      </c>
      <c r="H218" s="158">
        <f>H219</f>
        <v>11141</v>
      </c>
      <c r="I218" s="158">
        <f aca="true" t="shared" si="96" ref="I218:Q221">I219</f>
        <v>10769</v>
      </c>
      <c r="J218" s="158">
        <f t="shared" si="96"/>
        <v>10769</v>
      </c>
      <c r="K218" s="158">
        <f t="shared" si="96"/>
        <v>0</v>
      </c>
      <c r="L218" s="158">
        <f t="shared" si="96"/>
        <v>372</v>
      </c>
      <c r="M218" s="158">
        <f t="shared" si="96"/>
        <v>11052</v>
      </c>
      <c r="N218" s="158">
        <f t="shared" si="96"/>
        <v>10680</v>
      </c>
      <c r="O218" s="158">
        <f t="shared" si="96"/>
        <v>10680</v>
      </c>
      <c r="P218" s="158">
        <f t="shared" si="96"/>
        <v>0</v>
      </c>
      <c r="Q218" s="158">
        <f t="shared" si="96"/>
        <v>372</v>
      </c>
      <c r="R218" s="150">
        <f t="shared" si="77"/>
        <v>99.20114890943363</v>
      </c>
    </row>
    <row r="219" spans="1:18" ht="25.5">
      <c r="A219" s="173"/>
      <c r="B219" s="136" t="s">
        <v>556</v>
      </c>
      <c r="C219" s="135" t="s">
        <v>552</v>
      </c>
      <c r="D219" s="166" t="s">
        <v>481</v>
      </c>
      <c r="E219" s="166" t="s">
        <v>600</v>
      </c>
      <c r="F219" s="166"/>
      <c r="G219" s="158">
        <f>G220</f>
        <v>11141</v>
      </c>
      <c r="H219" s="158">
        <f>H220</f>
        <v>11141</v>
      </c>
      <c r="I219" s="158">
        <f t="shared" si="96"/>
        <v>10769</v>
      </c>
      <c r="J219" s="158">
        <f t="shared" si="96"/>
        <v>10769</v>
      </c>
      <c r="K219" s="158">
        <f t="shared" si="96"/>
        <v>0</v>
      </c>
      <c r="L219" s="158">
        <f t="shared" si="96"/>
        <v>372</v>
      </c>
      <c r="M219" s="158">
        <f t="shared" si="96"/>
        <v>11052</v>
      </c>
      <c r="N219" s="158">
        <f t="shared" si="96"/>
        <v>10680</v>
      </c>
      <c r="O219" s="158">
        <f t="shared" si="96"/>
        <v>10680</v>
      </c>
      <c r="P219" s="158">
        <f t="shared" si="96"/>
        <v>0</v>
      </c>
      <c r="Q219" s="158">
        <f t="shared" si="96"/>
        <v>372</v>
      </c>
      <c r="R219" s="150">
        <f t="shared" si="77"/>
        <v>99.20114890943363</v>
      </c>
    </row>
    <row r="220" spans="1:18" ht="14.25">
      <c r="A220" s="173"/>
      <c r="B220" s="136" t="s">
        <v>558</v>
      </c>
      <c r="C220" s="135" t="s">
        <v>552</v>
      </c>
      <c r="D220" s="166" t="s">
        <v>481</v>
      </c>
      <c r="E220" s="166" t="s">
        <v>600</v>
      </c>
      <c r="F220" s="166" t="s">
        <v>559</v>
      </c>
      <c r="G220" s="158">
        <v>11141</v>
      </c>
      <c r="H220" s="158">
        <f>I220+L220</f>
        <v>11141</v>
      </c>
      <c r="I220" s="157">
        <f>SUM(J220:K220)</f>
        <v>10769</v>
      </c>
      <c r="J220" s="158">
        <v>10769</v>
      </c>
      <c r="K220" s="157"/>
      <c r="L220" s="158">
        <v>372</v>
      </c>
      <c r="M220" s="158">
        <f>N220+Q220</f>
        <v>11052</v>
      </c>
      <c r="N220" s="157">
        <f>SUM(O220:P220)</f>
        <v>10680</v>
      </c>
      <c r="O220" s="157">
        <v>10680</v>
      </c>
      <c r="P220" s="157"/>
      <c r="Q220" s="157">
        <v>372</v>
      </c>
      <c r="R220" s="150">
        <f t="shared" si="77"/>
        <v>99.20114890943363</v>
      </c>
    </row>
    <row r="221" spans="1:18" ht="25.5">
      <c r="A221" s="173"/>
      <c r="B221" s="136" t="s">
        <v>601</v>
      </c>
      <c r="C221" s="135" t="s">
        <v>552</v>
      </c>
      <c r="D221" s="166" t="s">
        <v>481</v>
      </c>
      <c r="E221" s="166" t="s">
        <v>582</v>
      </c>
      <c r="F221" s="166"/>
      <c r="G221" s="164">
        <f>G222</f>
        <v>295.2</v>
      </c>
      <c r="H221" s="164">
        <f>H222</f>
        <v>295.2</v>
      </c>
      <c r="I221" s="158">
        <f t="shared" si="96"/>
        <v>0</v>
      </c>
      <c r="J221" s="158">
        <f t="shared" si="96"/>
        <v>0</v>
      </c>
      <c r="K221" s="158">
        <f t="shared" si="96"/>
        <v>0</v>
      </c>
      <c r="L221" s="164">
        <f t="shared" si="96"/>
        <v>295.2</v>
      </c>
      <c r="M221" s="158">
        <f t="shared" si="96"/>
        <v>260</v>
      </c>
      <c r="N221" s="158">
        <f t="shared" si="96"/>
        <v>0</v>
      </c>
      <c r="O221" s="158">
        <f t="shared" si="96"/>
        <v>0</v>
      </c>
      <c r="P221" s="158">
        <f t="shared" si="96"/>
        <v>0</v>
      </c>
      <c r="Q221" s="158">
        <f t="shared" si="96"/>
        <v>260</v>
      </c>
      <c r="R221" s="150">
        <f>M221/H221*100</f>
        <v>88.07588075880759</v>
      </c>
    </row>
    <row r="222" spans="1:18" ht="14.25">
      <c r="A222" s="173"/>
      <c r="B222" s="136" t="s">
        <v>602</v>
      </c>
      <c r="C222" s="135" t="s">
        <v>552</v>
      </c>
      <c r="D222" s="166" t="s">
        <v>481</v>
      </c>
      <c r="E222" s="166" t="s">
        <v>582</v>
      </c>
      <c r="F222" s="166" t="s">
        <v>603</v>
      </c>
      <c r="G222" s="164">
        <v>295.2</v>
      </c>
      <c r="H222" s="164">
        <f>I222+L222</f>
        <v>295.2</v>
      </c>
      <c r="I222" s="157">
        <f>SUM(J222:K222)</f>
        <v>0</v>
      </c>
      <c r="J222" s="158"/>
      <c r="K222" s="157"/>
      <c r="L222" s="164">
        <v>295.2</v>
      </c>
      <c r="M222" s="158">
        <f>N222+Q222</f>
        <v>260</v>
      </c>
      <c r="N222" s="157">
        <f>SUM(O222:P222)</f>
        <v>0</v>
      </c>
      <c r="O222" s="157"/>
      <c r="P222" s="157"/>
      <c r="Q222" s="157">
        <v>260</v>
      </c>
      <c r="R222" s="150">
        <f>M222/H222*100</f>
        <v>88.07588075880759</v>
      </c>
    </row>
    <row r="223" spans="1:18" ht="14.25">
      <c r="A223" s="173"/>
      <c r="B223" s="160" t="s">
        <v>717</v>
      </c>
      <c r="C223" s="135" t="s">
        <v>552</v>
      </c>
      <c r="D223" s="166" t="s">
        <v>481</v>
      </c>
      <c r="E223" s="166" t="s">
        <v>707</v>
      </c>
      <c r="F223" s="166"/>
      <c r="G223" s="158">
        <f aca="true" t="shared" si="97" ref="G223:L223">G224</f>
        <v>550</v>
      </c>
      <c r="H223" s="158">
        <f t="shared" si="97"/>
        <v>550</v>
      </c>
      <c r="I223" s="158">
        <f t="shared" si="97"/>
        <v>0</v>
      </c>
      <c r="J223" s="158">
        <f t="shared" si="97"/>
        <v>0</v>
      </c>
      <c r="K223" s="158">
        <f t="shared" si="97"/>
        <v>0</v>
      </c>
      <c r="L223" s="158">
        <f t="shared" si="97"/>
        <v>550</v>
      </c>
      <c r="M223" s="158"/>
      <c r="N223" s="157"/>
      <c r="O223" s="157"/>
      <c r="P223" s="157"/>
      <c r="Q223" s="157"/>
      <c r="R223" s="150">
        <f>M223/H223*100</f>
        <v>0</v>
      </c>
    </row>
    <row r="224" spans="1:18" ht="14.25">
      <c r="A224" s="173"/>
      <c r="B224" s="160" t="s">
        <v>602</v>
      </c>
      <c r="C224" s="135" t="s">
        <v>552</v>
      </c>
      <c r="D224" s="166" t="s">
        <v>481</v>
      </c>
      <c r="E224" s="166" t="s">
        <v>707</v>
      </c>
      <c r="F224" s="166" t="s">
        <v>603</v>
      </c>
      <c r="G224" s="164">
        <v>550</v>
      </c>
      <c r="H224" s="158">
        <f>I224+L224</f>
        <v>550</v>
      </c>
      <c r="I224" s="157">
        <f>SUM(J224:K224)</f>
        <v>0</v>
      </c>
      <c r="J224" s="158"/>
      <c r="K224" s="157"/>
      <c r="L224" s="158">
        <v>550</v>
      </c>
      <c r="M224" s="158"/>
      <c r="N224" s="157"/>
      <c r="O224" s="157"/>
      <c r="P224" s="157"/>
      <c r="Q224" s="157">
        <v>0</v>
      </c>
      <c r="R224" s="150">
        <f>M224/H224*100</f>
        <v>0</v>
      </c>
    </row>
    <row r="225" spans="1:18" ht="25.5">
      <c r="A225" s="145" t="s">
        <v>604</v>
      </c>
      <c r="B225" s="146" t="s">
        <v>605</v>
      </c>
      <c r="C225" s="147" t="s">
        <v>491</v>
      </c>
      <c r="D225" s="147"/>
      <c r="E225" s="147"/>
      <c r="F225" s="147"/>
      <c r="G225" s="148">
        <f>G226+G243+G247</f>
        <v>49428.4</v>
      </c>
      <c r="H225" s="148">
        <f>H226+H243+H247</f>
        <v>49428.4</v>
      </c>
      <c r="I225" s="149">
        <f aca="true" t="shared" si="98" ref="I225:Q225">I226+I243+I247</f>
        <v>42542</v>
      </c>
      <c r="J225" s="149">
        <f t="shared" si="98"/>
        <v>41128</v>
      </c>
      <c r="K225" s="149">
        <f t="shared" si="98"/>
        <v>1414</v>
      </c>
      <c r="L225" s="148">
        <f t="shared" si="98"/>
        <v>6886.4</v>
      </c>
      <c r="M225" s="149">
        <f t="shared" si="98"/>
        <v>41269</v>
      </c>
      <c r="N225" s="149">
        <f t="shared" si="98"/>
        <v>40745</v>
      </c>
      <c r="O225" s="149">
        <f t="shared" si="98"/>
        <v>39688</v>
      </c>
      <c r="P225" s="149">
        <f t="shared" si="98"/>
        <v>1057</v>
      </c>
      <c r="Q225" s="149">
        <f t="shared" si="98"/>
        <v>524</v>
      </c>
      <c r="R225" s="150">
        <f t="shared" si="77"/>
        <v>83.49248610110787</v>
      </c>
    </row>
    <row r="226" spans="1:18" ht="14.25">
      <c r="A226" s="167"/>
      <c r="B226" s="152" t="s">
        <v>606</v>
      </c>
      <c r="C226" s="169" t="s">
        <v>491</v>
      </c>
      <c r="D226" s="169" t="s">
        <v>387</v>
      </c>
      <c r="E226" s="169"/>
      <c r="F226" s="169"/>
      <c r="G226" s="175">
        <f aca="true" t="shared" si="99" ref="G226:L226">G229+G232+G235+G238+G227</f>
        <v>37441.8</v>
      </c>
      <c r="H226" s="175">
        <f t="shared" si="99"/>
        <v>37441.8</v>
      </c>
      <c r="I226" s="175">
        <f t="shared" si="99"/>
        <v>30589</v>
      </c>
      <c r="J226" s="175">
        <f t="shared" si="99"/>
        <v>29175</v>
      </c>
      <c r="K226" s="175">
        <f t="shared" si="99"/>
        <v>1414</v>
      </c>
      <c r="L226" s="175">
        <f t="shared" si="99"/>
        <v>6852.799999999999</v>
      </c>
      <c r="M226" s="170">
        <f>M229+M232+M235+M238</f>
        <v>29412</v>
      </c>
      <c r="N226" s="170">
        <f>N229+N232+N235+N238</f>
        <v>28922</v>
      </c>
      <c r="O226" s="170">
        <f>O229+O232+O235+O238</f>
        <v>27865</v>
      </c>
      <c r="P226" s="170">
        <f>P229+P232+P235+P238</f>
        <v>1057</v>
      </c>
      <c r="Q226" s="170">
        <f>Q229+Q232+Q235+Q238</f>
        <v>490</v>
      </c>
      <c r="R226" s="150">
        <f t="shared" si="77"/>
        <v>78.5539156771309</v>
      </c>
    </row>
    <row r="227" spans="1:18" ht="25.5">
      <c r="A227" s="167"/>
      <c r="B227" s="136" t="s">
        <v>445</v>
      </c>
      <c r="C227" s="172" t="s">
        <v>491</v>
      </c>
      <c r="D227" s="172" t="s">
        <v>387</v>
      </c>
      <c r="E227" s="172" t="s">
        <v>446</v>
      </c>
      <c r="F227" s="172"/>
      <c r="G227" s="183">
        <f aca="true" t="shared" si="100" ref="G227:L227">G228</f>
        <v>1562.9</v>
      </c>
      <c r="H227" s="183">
        <f t="shared" si="100"/>
        <v>1562.9</v>
      </c>
      <c r="I227" s="183">
        <f t="shared" si="100"/>
        <v>0</v>
      </c>
      <c r="J227" s="183">
        <f t="shared" si="100"/>
        <v>0</v>
      </c>
      <c r="K227" s="183">
        <f t="shared" si="100"/>
        <v>0</v>
      </c>
      <c r="L227" s="183">
        <f t="shared" si="100"/>
        <v>1562.9</v>
      </c>
      <c r="M227" s="170"/>
      <c r="N227" s="170"/>
      <c r="O227" s="170"/>
      <c r="P227" s="170"/>
      <c r="Q227" s="170"/>
      <c r="R227" s="150">
        <f t="shared" si="77"/>
        <v>0</v>
      </c>
    </row>
    <row r="228" spans="1:18" ht="14.25">
      <c r="A228" s="167"/>
      <c r="B228" s="136" t="s">
        <v>447</v>
      </c>
      <c r="C228" s="172" t="s">
        <v>491</v>
      </c>
      <c r="D228" s="172" t="s">
        <v>387</v>
      </c>
      <c r="E228" s="172" t="s">
        <v>446</v>
      </c>
      <c r="F228" s="172" t="s">
        <v>448</v>
      </c>
      <c r="G228" s="183">
        <v>1562.9</v>
      </c>
      <c r="H228" s="183">
        <f>I228+L228</f>
        <v>1562.9</v>
      </c>
      <c r="I228" s="163">
        <f>SUM(J228:K228)</f>
        <v>0</v>
      </c>
      <c r="J228" s="163"/>
      <c r="K228" s="163"/>
      <c r="L228" s="183">
        <v>1562.9</v>
      </c>
      <c r="M228" s="170"/>
      <c r="N228" s="170"/>
      <c r="O228" s="170"/>
      <c r="P228" s="170"/>
      <c r="Q228" s="163">
        <v>0</v>
      </c>
      <c r="R228" s="150">
        <f t="shared" si="77"/>
        <v>0</v>
      </c>
    </row>
    <row r="229" spans="1:18" ht="25.5">
      <c r="A229" s="173"/>
      <c r="B229" s="136" t="s">
        <v>607</v>
      </c>
      <c r="C229" s="166" t="s">
        <v>491</v>
      </c>
      <c r="D229" s="166" t="s">
        <v>387</v>
      </c>
      <c r="E229" s="166" t="s">
        <v>608</v>
      </c>
      <c r="F229" s="166"/>
      <c r="G229" s="158">
        <f>G230</f>
        <v>23371</v>
      </c>
      <c r="H229" s="158">
        <f>H230</f>
        <v>23371</v>
      </c>
      <c r="I229" s="158">
        <f aca="true" t="shared" si="101" ref="I229:Q230">I230</f>
        <v>18176</v>
      </c>
      <c r="J229" s="158">
        <f t="shared" si="101"/>
        <v>17114</v>
      </c>
      <c r="K229" s="158">
        <f t="shared" si="101"/>
        <v>1062</v>
      </c>
      <c r="L229" s="158">
        <f t="shared" si="101"/>
        <v>5195</v>
      </c>
      <c r="M229" s="158">
        <f t="shared" si="101"/>
        <v>17112</v>
      </c>
      <c r="N229" s="158">
        <f t="shared" si="101"/>
        <v>16717</v>
      </c>
      <c r="O229" s="158">
        <f t="shared" si="101"/>
        <v>16019</v>
      </c>
      <c r="P229" s="158">
        <f t="shared" si="101"/>
        <v>698</v>
      </c>
      <c r="Q229" s="158">
        <f t="shared" si="101"/>
        <v>395</v>
      </c>
      <c r="R229" s="150">
        <f t="shared" si="77"/>
        <v>73.21894655769971</v>
      </c>
    </row>
    <row r="230" spans="1:18" ht="25.5">
      <c r="A230" s="173"/>
      <c r="B230" s="136" t="s">
        <v>556</v>
      </c>
      <c r="C230" s="166" t="s">
        <v>491</v>
      </c>
      <c r="D230" s="166" t="s">
        <v>387</v>
      </c>
      <c r="E230" s="166" t="s">
        <v>609</v>
      </c>
      <c r="F230" s="166"/>
      <c r="G230" s="158">
        <f>G231</f>
        <v>23371</v>
      </c>
      <c r="H230" s="158">
        <f>H231</f>
        <v>23371</v>
      </c>
      <c r="I230" s="158">
        <f t="shared" si="101"/>
        <v>18176</v>
      </c>
      <c r="J230" s="158">
        <f t="shared" si="101"/>
        <v>17114</v>
      </c>
      <c r="K230" s="158">
        <f t="shared" si="101"/>
        <v>1062</v>
      </c>
      <c r="L230" s="158">
        <f t="shared" si="101"/>
        <v>5195</v>
      </c>
      <c r="M230" s="158">
        <f t="shared" si="101"/>
        <v>17112</v>
      </c>
      <c r="N230" s="158">
        <f t="shared" si="101"/>
        <v>16717</v>
      </c>
      <c r="O230" s="158">
        <f t="shared" si="101"/>
        <v>16019</v>
      </c>
      <c r="P230" s="158">
        <f t="shared" si="101"/>
        <v>698</v>
      </c>
      <c r="Q230" s="158">
        <f t="shared" si="101"/>
        <v>395</v>
      </c>
      <c r="R230" s="150">
        <f t="shared" si="77"/>
        <v>73.21894655769971</v>
      </c>
    </row>
    <row r="231" spans="1:18" ht="14.25">
      <c r="A231" s="173"/>
      <c r="B231" s="136" t="s">
        <v>558</v>
      </c>
      <c r="C231" s="166" t="s">
        <v>491</v>
      </c>
      <c r="D231" s="166" t="s">
        <v>387</v>
      </c>
      <c r="E231" s="166" t="s">
        <v>609</v>
      </c>
      <c r="F231" s="166" t="s">
        <v>559</v>
      </c>
      <c r="G231" s="158">
        <v>23371</v>
      </c>
      <c r="H231" s="158">
        <f>I231+L231</f>
        <v>23371</v>
      </c>
      <c r="I231" s="157">
        <f>SUM(J231:K231)</f>
        <v>18176</v>
      </c>
      <c r="J231" s="157">
        <v>17114</v>
      </c>
      <c r="K231" s="157">
        <v>1062</v>
      </c>
      <c r="L231" s="158">
        <v>5195</v>
      </c>
      <c r="M231" s="158">
        <f>N231+Q231</f>
        <v>17112</v>
      </c>
      <c r="N231" s="157">
        <f>SUM(O231:P231)</f>
        <v>16717</v>
      </c>
      <c r="O231" s="157">
        <v>16019</v>
      </c>
      <c r="P231" s="157">
        <v>698</v>
      </c>
      <c r="Q231" s="157">
        <v>395</v>
      </c>
      <c r="R231" s="150">
        <f t="shared" si="77"/>
        <v>73.21894655769971</v>
      </c>
    </row>
    <row r="232" spans="1:18" ht="14.25">
      <c r="A232" s="173"/>
      <c r="B232" s="136" t="s">
        <v>610</v>
      </c>
      <c r="C232" s="166" t="s">
        <v>491</v>
      </c>
      <c r="D232" s="166" t="s">
        <v>387</v>
      </c>
      <c r="E232" s="166" t="s">
        <v>611</v>
      </c>
      <c r="F232" s="166"/>
      <c r="G232" s="158">
        <f>G233</f>
        <v>2394</v>
      </c>
      <c r="H232" s="158">
        <f>H233</f>
        <v>2394</v>
      </c>
      <c r="I232" s="158">
        <f aca="true" t="shared" si="102" ref="I232:Q233">I233</f>
        <v>2334</v>
      </c>
      <c r="J232" s="158">
        <f t="shared" si="102"/>
        <v>1982</v>
      </c>
      <c r="K232" s="158">
        <f t="shared" si="102"/>
        <v>352</v>
      </c>
      <c r="L232" s="158">
        <f t="shared" si="102"/>
        <v>60</v>
      </c>
      <c r="M232" s="158">
        <f t="shared" si="102"/>
        <v>2379</v>
      </c>
      <c r="N232" s="158">
        <f t="shared" si="102"/>
        <v>2319</v>
      </c>
      <c r="O232" s="158">
        <f t="shared" si="102"/>
        <v>1960</v>
      </c>
      <c r="P232" s="158">
        <f t="shared" si="102"/>
        <v>359</v>
      </c>
      <c r="Q232" s="158">
        <f t="shared" si="102"/>
        <v>60</v>
      </c>
      <c r="R232" s="150">
        <f t="shared" si="77"/>
        <v>99.37343358395991</v>
      </c>
    </row>
    <row r="233" spans="1:18" ht="25.5">
      <c r="A233" s="173"/>
      <c r="B233" s="136" t="s">
        <v>556</v>
      </c>
      <c r="C233" s="166" t="s">
        <v>491</v>
      </c>
      <c r="D233" s="166" t="s">
        <v>387</v>
      </c>
      <c r="E233" s="166" t="s">
        <v>612</v>
      </c>
      <c r="F233" s="166"/>
      <c r="G233" s="158">
        <f>G234</f>
        <v>2394</v>
      </c>
      <c r="H233" s="158">
        <f>H234</f>
        <v>2394</v>
      </c>
      <c r="I233" s="158">
        <f t="shared" si="102"/>
        <v>2334</v>
      </c>
      <c r="J233" s="158">
        <f t="shared" si="102"/>
        <v>1982</v>
      </c>
      <c r="K233" s="158">
        <f t="shared" si="102"/>
        <v>352</v>
      </c>
      <c r="L233" s="158">
        <f t="shared" si="102"/>
        <v>60</v>
      </c>
      <c r="M233" s="158">
        <f t="shared" si="102"/>
        <v>2379</v>
      </c>
      <c r="N233" s="158">
        <f t="shared" si="102"/>
        <v>2319</v>
      </c>
      <c r="O233" s="158">
        <f t="shared" si="102"/>
        <v>1960</v>
      </c>
      <c r="P233" s="158">
        <f t="shared" si="102"/>
        <v>359</v>
      </c>
      <c r="Q233" s="158">
        <f t="shared" si="102"/>
        <v>60</v>
      </c>
      <c r="R233" s="150">
        <f t="shared" si="77"/>
        <v>99.37343358395991</v>
      </c>
    </row>
    <row r="234" spans="1:18" ht="14.25">
      <c r="A234" s="173"/>
      <c r="B234" s="136" t="s">
        <v>558</v>
      </c>
      <c r="C234" s="166" t="s">
        <v>491</v>
      </c>
      <c r="D234" s="166" t="s">
        <v>387</v>
      </c>
      <c r="E234" s="166" t="s">
        <v>612</v>
      </c>
      <c r="F234" s="166" t="s">
        <v>559</v>
      </c>
      <c r="G234" s="158">
        <v>2394</v>
      </c>
      <c r="H234" s="158">
        <f>I234+L234</f>
        <v>2394</v>
      </c>
      <c r="I234" s="157">
        <f>SUM(J234:K234)</f>
        <v>2334</v>
      </c>
      <c r="J234" s="157">
        <v>1982</v>
      </c>
      <c r="K234" s="157">
        <v>352</v>
      </c>
      <c r="L234" s="158">
        <v>60</v>
      </c>
      <c r="M234" s="158">
        <f>N234+Q234</f>
        <v>2379</v>
      </c>
      <c r="N234" s="157">
        <f>SUM(O234:P234)</f>
        <v>2319</v>
      </c>
      <c r="O234" s="157">
        <v>1960</v>
      </c>
      <c r="P234" s="157">
        <v>359</v>
      </c>
      <c r="Q234" s="157">
        <v>60</v>
      </c>
      <c r="R234" s="150">
        <f t="shared" si="77"/>
        <v>99.37343358395991</v>
      </c>
    </row>
    <row r="235" spans="1:18" ht="14.25">
      <c r="A235" s="173"/>
      <c r="B235" s="136" t="s">
        <v>613</v>
      </c>
      <c r="C235" s="166" t="s">
        <v>491</v>
      </c>
      <c r="D235" s="166" t="s">
        <v>387</v>
      </c>
      <c r="E235" s="166" t="s">
        <v>614</v>
      </c>
      <c r="F235" s="166"/>
      <c r="G235" s="158">
        <f>G236</f>
        <v>9329</v>
      </c>
      <c r="H235" s="158">
        <f>H236</f>
        <v>9329</v>
      </c>
      <c r="I235" s="158">
        <f aca="true" t="shared" si="103" ref="I235:Q236">I236</f>
        <v>9329</v>
      </c>
      <c r="J235" s="158">
        <f t="shared" si="103"/>
        <v>9329</v>
      </c>
      <c r="K235" s="158">
        <f t="shared" si="103"/>
        <v>0</v>
      </c>
      <c r="L235" s="158">
        <f t="shared" si="103"/>
        <v>0</v>
      </c>
      <c r="M235" s="158">
        <f t="shared" si="103"/>
        <v>9144</v>
      </c>
      <c r="N235" s="158">
        <f t="shared" si="103"/>
        <v>9144</v>
      </c>
      <c r="O235" s="158">
        <f t="shared" si="103"/>
        <v>9144</v>
      </c>
      <c r="P235" s="158">
        <f t="shared" si="103"/>
        <v>0</v>
      </c>
      <c r="Q235" s="158">
        <f t="shared" si="103"/>
        <v>0</v>
      </c>
      <c r="R235" s="150">
        <f t="shared" si="77"/>
        <v>98.01693643477329</v>
      </c>
    </row>
    <row r="236" spans="1:18" ht="25.5">
      <c r="A236" s="173"/>
      <c r="B236" s="136" t="s">
        <v>556</v>
      </c>
      <c r="C236" s="166" t="s">
        <v>491</v>
      </c>
      <c r="D236" s="166" t="s">
        <v>387</v>
      </c>
      <c r="E236" s="166" t="s">
        <v>615</v>
      </c>
      <c r="F236" s="166"/>
      <c r="G236" s="158">
        <f>G237</f>
        <v>9329</v>
      </c>
      <c r="H236" s="158">
        <f>H237</f>
        <v>9329</v>
      </c>
      <c r="I236" s="158">
        <f t="shared" si="103"/>
        <v>9329</v>
      </c>
      <c r="J236" s="158">
        <f t="shared" si="103"/>
        <v>9329</v>
      </c>
      <c r="K236" s="158">
        <f t="shared" si="103"/>
        <v>0</v>
      </c>
      <c r="L236" s="158">
        <f t="shared" si="103"/>
        <v>0</v>
      </c>
      <c r="M236" s="158">
        <f t="shared" si="103"/>
        <v>9144</v>
      </c>
      <c r="N236" s="158">
        <f t="shared" si="103"/>
        <v>9144</v>
      </c>
      <c r="O236" s="158">
        <f t="shared" si="103"/>
        <v>9144</v>
      </c>
      <c r="P236" s="158">
        <f t="shared" si="103"/>
        <v>0</v>
      </c>
      <c r="Q236" s="158">
        <f t="shared" si="103"/>
        <v>0</v>
      </c>
      <c r="R236" s="150">
        <f t="shared" si="77"/>
        <v>98.01693643477329</v>
      </c>
    </row>
    <row r="237" spans="1:18" ht="14.25">
      <c r="A237" s="173"/>
      <c r="B237" s="136" t="s">
        <v>558</v>
      </c>
      <c r="C237" s="166" t="s">
        <v>491</v>
      </c>
      <c r="D237" s="166" t="s">
        <v>387</v>
      </c>
      <c r="E237" s="166" t="s">
        <v>615</v>
      </c>
      <c r="F237" s="166" t="s">
        <v>559</v>
      </c>
      <c r="G237" s="158">
        <v>9329</v>
      </c>
      <c r="H237" s="158">
        <f>I237+L237</f>
        <v>9329</v>
      </c>
      <c r="I237" s="157">
        <f>SUM(J237:K237)</f>
        <v>9329</v>
      </c>
      <c r="J237" s="158">
        <v>9329</v>
      </c>
      <c r="K237" s="157"/>
      <c r="L237" s="158"/>
      <c r="M237" s="158">
        <f>N237+Q237</f>
        <v>9144</v>
      </c>
      <c r="N237" s="157">
        <f>SUM(O237:P237)</f>
        <v>9144</v>
      </c>
      <c r="O237" s="158">
        <v>9144</v>
      </c>
      <c r="P237" s="157"/>
      <c r="Q237" s="158"/>
      <c r="R237" s="150">
        <f t="shared" si="77"/>
        <v>98.01693643477329</v>
      </c>
    </row>
    <row r="238" spans="1:18" ht="25.5">
      <c r="A238" s="173"/>
      <c r="B238" s="136" t="s">
        <v>616</v>
      </c>
      <c r="C238" s="166" t="s">
        <v>491</v>
      </c>
      <c r="D238" s="166" t="s">
        <v>387</v>
      </c>
      <c r="E238" s="166" t="s">
        <v>617</v>
      </c>
      <c r="F238" s="166"/>
      <c r="G238" s="164">
        <f>G239+G241</f>
        <v>784.9</v>
      </c>
      <c r="H238" s="164">
        <f>H239+H241</f>
        <v>784.9</v>
      </c>
      <c r="I238" s="158">
        <f aca="true" t="shared" si="104" ref="I238:Q238">I239+I241</f>
        <v>750</v>
      </c>
      <c r="J238" s="158">
        <f t="shared" si="104"/>
        <v>750</v>
      </c>
      <c r="K238" s="158">
        <f t="shared" si="104"/>
        <v>0</v>
      </c>
      <c r="L238" s="164">
        <f t="shared" si="104"/>
        <v>34.9</v>
      </c>
      <c r="M238" s="158">
        <f t="shared" si="104"/>
        <v>777</v>
      </c>
      <c r="N238" s="158">
        <f t="shared" si="104"/>
        <v>742</v>
      </c>
      <c r="O238" s="158">
        <f t="shared" si="104"/>
        <v>742</v>
      </c>
      <c r="P238" s="158">
        <f t="shared" si="104"/>
        <v>0</v>
      </c>
      <c r="Q238" s="158">
        <f t="shared" si="104"/>
        <v>35</v>
      </c>
      <c r="R238" s="150">
        <f t="shared" si="77"/>
        <v>98.99350235698815</v>
      </c>
    </row>
    <row r="239" spans="1:18" ht="25.5">
      <c r="A239" s="173"/>
      <c r="B239" s="136" t="s">
        <v>618</v>
      </c>
      <c r="C239" s="166" t="s">
        <v>491</v>
      </c>
      <c r="D239" s="166" t="s">
        <v>387</v>
      </c>
      <c r="E239" s="166" t="s">
        <v>619</v>
      </c>
      <c r="F239" s="166"/>
      <c r="G239" s="164">
        <f>G240</f>
        <v>34.9</v>
      </c>
      <c r="H239" s="164">
        <f>H240</f>
        <v>34.9</v>
      </c>
      <c r="I239" s="158">
        <f aca="true" t="shared" si="105" ref="I239:Q239">I240</f>
        <v>0</v>
      </c>
      <c r="J239" s="158">
        <f t="shared" si="105"/>
        <v>0</v>
      </c>
      <c r="K239" s="158">
        <f t="shared" si="105"/>
        <v>0</v>
      </c>
      <c r="L239" s="164">
        <f t="shared" si="105"/>
        <v>34.9</v>
      </c>
      <c r="M239" s="158">
        <f t="shared" si="105"/>
        <v>35</v>
      </c>
      <c r="N239" s="158">
        <f t="shared" si="105"/>
        <v>0</v>
      </c>
      <c r="O239" s="158">
        <f t="shared" si="105"/>
        <v>0</v>
      </c>
      <c r="P239" s="158">
        <f t="shared" si="105"/>
        <v>0</v>
      </c>
      <c r="Q239" s="158">
        <f t="shared" si="105"/>
        <v>35</v>
      </c>
      <c r="R239" s="150">
        <f t="shared" si="77"/>
        <v>100.2865329512894</v>
      </c>
    </row>
    <row r="240" spans="1:18" ht="14.25">
      <c r="A240" s="173"/>
      <c r="B240" s="136" t="s">
        <v>558</v>
      </c>
      <c r="C240" s="166" t="s">
        <v>491</v>
      </c>
      <c r="D240" s="166" t="s">
        <v>387</v>
      </c>
      <c r="E240" s="166" t="s">
        <v>619</v>
      </c>
      <c r="F240" s="166" t="s">
        <v>559</v>
      </c>
      <c r="G240" s="164">
        <v>34.9</v>
      </c>
      <c r="H240" s="164">
        <f>I240+L240</f>
        <v>34.9</v>
      </c>
      <c r="I240" s="157">
        <f>SUM(J240:K240)</f>
        <v>0</v>
      </c>
      <c r="J240" s="158"/>
      <c r="K240" s="157"/>
      <c r="L240" s="164">
        <v>34.9</v>
      </c>
      <c r="M240" s="158">
        <f>N240+Q240</f>
        <v>35</v>
      </c>
      <c r="N240" s="157">
        <f>SUM(O240:P240)</f>
        <v>0</v>
      </c>
      <c r="O240" s="158"/>
      <c r="P240" s="157"/>
      <c r="Q240" s="158">
        <v>35</v>
      </c>
      <c r="R240" s="150">
        <f t="shared" si="77"/>
        <v>100.2865329512894</v>
      </c>
    </row>
    <row r="241" spans="1:18" ht="25.5">
      <c r="A241" s="173"/>
      <c r="B241" s="136" t="s">
        <v>620</v>
      </c>
      <c r="C241" s="166" t="s">
        <v>491</v>
      </c>
      <c r="D241" s="166" t="s">
        <v>387</v>
      </c>
      <c r="E241" s="166" t="s">
        <v>621</v>
      </c>
      <c r="F241" s="166"/>
      <c r="G241" s="158">
        <f>G242</f>
        <v>750</v>
      </c>
      <c r="H241" s="158">
        <f>H242</f>
        <v>750</v>
      </c>
      <c r="I241" s="158">
        <f aca="true" t="shared" si="106" ref="I241:Q241">I242</f>
        <v>750</v>
      </c>
      <c r="J241" s="158">
        <f t="shared" si="106"/>
        <v>750</v>
      </c>
      <c r="K241" s="158">
        <f t="shared" si="106"/>
        <v>0</v>
      </c>
      <c r="L241" s="158">
        <f t="shared" si="106"/>
        <v>0</v>
      </c>
      <c r="M241" s="158">
        <f t="shared" si="106"/>
        <v>742</v>
      </c>
      <c r="N241" s="158">
        <f t="shared" si="106"/>
        <v>742</v>
      </c>
      <c r="O241" s="158">
        <f t="shared" si="106"/>
        <v>742</v>
      </c>
      <c r="P241" s="158">
        <f t="shared" si="106"/>
        <v>0</v>
      </c>
      <c r="Q241" s="158">
        <f t="shared" si="106"/>
        <v>0</v>
      </c>
      <c r="R241" s="150">
        <f t="shared" si="77"/>
        <v>98.93333333333332</v>
      </c>
    </row>
    <row r="242" spans="1:18" ht="14.25">
      <c r="A242" s="173"/>
      <c r="B242" s="136" t="s">
        <v>558</v>
      </c>
      <c r="C242" s="166" t="s">
        <v>491</v>
      </c>
      <c r="D242" s="166" t="s">
        <v>387</v>
      </c>
      <c r="E242" s="166" t="s">
        <v>621</v>
      </c>
      <c r="F242" s="166" t="s">
        <v>559</v>
      </c>
      <c r="G242" s="158">
        <v>750</v>
      </c>
      <c r="H242" s="158">
        <f>I242+L242</f>
        <v>750</v>
      </c>
      <c r="I242" s="157">
        <f>SUM(J242:K242)</f>
        <v>750</v>
      </c>
      <c r="J242" s="158">
        <v>750</v>
      </c>
      <c r="K242" s="157"/>
      <c r="L242" s="158"/>
      <c r="M242" s="158">
        <f>N242+Q242</f>
        <v>742</v>
      </c>
      <c r="N242" s="157">
        <f>SUM(O242:P242)</f>
        <v>742</v>
      </c>
      <c r="O242" s="157">
        <v>742</v>
      </c>
      <c r="P242" s="157"/>
      <c r="Q242" s="157"/>
      <c r="R242" s="150">
        <f t="shared" si="77"/>
        <v>98.93333333333332</v>
      </c>
    </row>
    <row r="243" spans="1:18" ht="14.25">
      <c r="A243" s="167"/>
      <c r="B243" s="152" t="s">
        <v>622</v>
      </c>
      <c r="C243" s="169" t="s">
        <v>491</v>
      </c>
      <c r="D243" s="169" t="s">
        <v>409</v>
      </c>
      <c r="E243" s="169"/>
      <c r="F243" s="169"/>
      <c r="G243" s="175">
        <f aca="true" t="shared" si="107" ref="G243:Q245">G244</f>
        <v>3033.6</v>
      </c>
      <c r="H243" s="175">
        <f t="shared" si="107"/>
        <v>3033.6</v>
      </c>
      <c r="I243" s="170">
        <f t="shared" si="107"/>
        <v>3000</v>
      </c>
      <c r="J243" s="170">
        <f t="shared" si="107"/>
        <v>3000</v>
      </c>
      <c r="K243" s="170">
        <f t="shared" si="107"/>
        <v>0</v>
      </c>
      <c r="L243" s="175">
        <f t="shared" si="107"/>
        <v>33.6</v>
      </c>
      <c r="M243" s="170">
        <f t="shared" si="107"/>
        <v>3034</v>
      </c>
      <c r="N243" s="170">
        <f t="shared" si="107"/>
        <v>3000</v>
      </c>
      <c r="O243" s="170">
        <f t="shared" si="107"/>
        <v>3000</v>
      </c>
      <c r="P243" s="170">
        <f t="shared" si="107"/>
        <v>0</v>
      </c>
      <c r="Q243" s="170">
        <f t="shared" si="107"/>
        <v>34</v>
      </c>
      <c r="R243" s="150">
        <f t="shared" si="77"/>
        <v>100.01318565400845</v>
      </c>
    </row>
    <row r="244" spans="1:18" ht="25.5">
      <c r="A244" s="173"/>
      <c r="B244" s="136" t="s">
        <v>623</v>
      </c>
      <c r="C244" s="166" t="s">
        <v>491</v>
      </c>
      <c r="D244" s="166" t="s">
        <v>409</v>
      </c>
      <c r="E244" s="166" t="s">
        <v>624</v>
      </c>
      <c r="F244" s="166"/>
      <c r="G244" s="164">
        <f t="shared" si="107"/>
        <v>3033.6</v>
      </c>
      <c r="H244" s="164">
        <f t="shared" si="107"/>
        <v>3033.6</v>
      </c>
      <c r="I244" s="158">
        <f t="shared" si="107"/>
        <v>3000</v>
      </c>
      <c r="J244" s="158">
        <f t="shared" si="107"/>
        <v>3000</v>
      </c>
      <c r="K244" s="158">
        <f t="shared" si="107"/>
        <v>0</v>
      </c>
      <c r="L244" s="164">
        <f t="shared" si="107"/>
        <v>33.6</v>
      </c>
      <c r="M244" s="158">
        <f t="shared" si="107"/>
        <v>3034</v>
      </c>
      <c r="N244" s="158">
        <f t="shared" si="107"/>
        <v>3000</v>
      </c>
      <c r="O244" s="158">
        <f t="shared" si="107"/>
        <v>3000</v>
      </c>
      <c r="P244" s="158">
        <f t="shared" si="107"/>
        <v>0</v>
      </c>
      <c r="Q244" s="158">
        <f t="shared" si="107"/>
        <v>34</v>
      </c>
      <c r="R244" s="150">
        <f t="shared" si="77"/>
        <v>100.01318565400845</v>
      </c>
    </row>
    <row r="245" spans="1:18" ht="25.5">
      <c r="A245" s="173"/>
      <c r="B245" s="136" t="s">
        <v>620</v>
      </c>
      <c r="C245" s="166" t="s">
        <v>491</v>
      </c>
      <c r="D245" s="166" t="s">
        <v>409</v>
      </c>
      <c r="E245" s="166" t="s">
        <v>625</v>
      </c>
      <c r="F245" s="166"/>
      <c r="G245" s="164">
        <f t="shared" si="107"/>
        <v>3033.6</v>
      </c>
      <c r="H245" s="164">
        <f t="shared" si="107"/>
        <v>3033.6</v>
      </c>
      <c r="I245" s="158">
        <f t="shared" si="107"/>
        <v>3000</v>
      </c>
      <c r="J245" s="158">
        <f t="shared" si="107"/>
        <v>3000</v>
      </c>
      <c r="K245" s="158">
        <f t="shared" si="107"/>
        <v>0</v>
      </c>
      <c r="L245" s="164">
        <f t="shared" si="107"/>
        <v>33.6</v>
      </c>
      <c r="M245" s="158">
        <f t="shared" si="107"/>
        <v>3034</v>
      </c>
      <c r="N245" s="158">
        <f t="shared" si="107"/>
        <v>3000</v>
      </c>
      <c r="O245" s="158">
        <f t="shared" si="107"/>
        <v>3000</v>
      </c>
      <c r="P245" s="158">
        <f t="shared" si="107"/>
        <v>0</v>
      </c>
      <c r="Q245" s="158">
        <f t="shared" si="107"/>
        <v>34</v>
      </c>
      <c r="R245" s="150">
        <f t="shared" si="77"/>
        <v>100.01318565400845</v>
      </c>
    </row>
    <row r="246" spans="1:18" ht="14.25">
      <c r="A246" s="173"/>
      <c r="B246" s="136" t="s">
        <v>496</v>
      </c>
      <c r="C246" s="166" t="s">
        <v>491</v>
      </c>
      <c r="D246" s="166" t="s">
        <v>409</v>
      </c>
      <c r="E246" s="166" t="s">
        <v>625</v>
      </c>
      <c r="F246" s="166" t="s">
        <v>497</v>
      </c>
      <c r="G246" s="164">
        <v>3033.6</v>
      </c>
      <c r="H246" s="164">
        <f>I246+L246</f>
        <v>3033.6</v>
      </c>
      <c r="I246" s="157">
        <f>SUM(J246:K246)</f>
        <v>3000</v>
      </c>
      <c r="J246" s="158">
        <v>3000</v>
      </c>
      <c r="K246" s="157"/>
      <c r="L246" s="164">
        <v>33.6</v>
      </c>
      <c r="M246" s="158">
        <f>N246+Q246</f>
        <v>3034</v>
      </c>
      <c r="N246" s="157">
        <f>SUM(O246:P246)</f>
        <v>3000</v>
      </c>
      <c r="O246" s="157">
        <v>3000</v>
      </c>
      <c r="P246" s="157"/>
      <c r="Q246" s="157">
        <v>34</v>
      </c>
      <c r="R246" s="150">
        <f t="shared" si="77"/>
        <v>100.01318565400845</v>
      </c>
    </row>
    <row r="247" spans="1:18" ht="25.5">
      <c r="A247" s="167"/>
      <c r="B247" s="152" t="s">
        <v>626</v>
      </c>
      <c r="C247" s="168" t="s">
        <v>491</v>
      </c>
      <c r="D247" s="168" t="s">
        <v>415</v>
      </c>
      <c r="E247" s="168"/>
      <c r="F247" s="168"/>
      <c r="G247" s="170">
        <f>G248+G251</f>
        <v>8953</v>
      </c>
      <c r="H247" s="170">
        <f>H248+H251</f>
        <v>8953</v>
      </c>
      <c r="I247" s="170">
        <f aca="true" t="shared" si="108" ref="I247:Q247">I248+I251</f>
        <v>8953</v>
      </c>
      <c r="J247" s="170">
        <f t="shared" si="108"/>
        <v>8953</v>
      </c>
      <c r="K247" s="170">
        <f t="shared" si="108"/>
        <v>0</v>
      </c>
      <c r="L247" s="170">
        <f t="shared" si="108"/>
        <v>0</v>
      </c>
      <c r="M247" s="170">
        <f t="shared" si="108"/>
        <v>8823</v>
      </c>
      <c r="N247" s="170">
        <f t="shared" si="108"/>
        <v>8823</v>
      </c>
      <c r="O247" s="170">
        <f t="shared" si="108"/>
        <v>8823</v>
      </c>
      <c r="P247" s="170">
        <f t="shared" si="108"/>
        <v>0</v>
      </c>
      <c r="Q247" s="170">
        <f t="shared" si="108"/>
        <v>0</v>
      </c>
      <c r="R247" s="150">
        <f t="shared" si="77"/>
        <v>98.54797274656539</v>
      </c>
    </row>
    <row r="248" spans="1:18" ht="38.25">
      <c r="A248" s="173"/>
      <c r="B248" s="136" t="s">
        <v>416</v>
      </c>
      <c r="C248" s="135" t="s">
        <v>491</v>
      </c>
      <c r="D248" s="135" t="s">
        <v>415</v>
      </c>
      <c r="E248" s="135" t="s">
        <v>394</v>
      </c>
      <c r="F248" s="135"/>
      <c r="G248" s="158">
        <f>G249</f>
        <v>4911</v>
      </c>
      <c r="H248" s="158">
        <f>H249</f>
        <v>4911</v>
      </c>
      <c r="I248" s="158">
        <f aca="true" t="shared" si="109" ref="I248:Q249">I249</f>
        <v>4911</v>
      </c>
      <c r="J248" s="158">
        <f t="shared" si="109"/>
        <v>4911</v>
      </c>
      <c r="K248" s="158">
        <f t="shared" si="109"/>
        <v>0</v>
      </c>
      <c r="L248" s="158">
        <f t="shared" si="109"/>
        <v>0</v>
      </c>
      <c r="M248" s="158">
        <f t="shared" si="109"/>
        <v>4807</v>
      </c>
      <c r="N248" s="158">
        <f t="shared" si="109"/>
        <v>4807</v>
      </c>
      <c r="O248" s="158">
        <f t="shared" si="109"/>
        <v>4807</v>
      </c>
      <c r="P248" s="158">
        <f t="shared" si="109"/>
        <v>0</v>
      </c>
      <c r="Q248" s="158">
        <f t="shared" si="109"/>
        <v>0</v>
      </c>
      <c r="R248" s="150">
        <f t="shared" si="77"/>
        <v>97.88230502952555</v>
      </c>
    </row>
    <row r="249" spans="1:18" ht="14.25">
      <c r="A249" s="173"/>
      <c r="B249" s="136" t="s">
        <v>402</v>
      </c>
      <c r="C249" s="135" t="s">
        <v>491</v>
      </c>
      <c r="D249" s="135" t="s">
        <v>415</v>
      </c>
      <c r="E249" s="135" t="s">
        <v>403</v>
      </c>
      <c r="F249" s="135"/>
      <c r="G249" s="158">
        <f>G250</f>
        <v>4911</v>
      </c>
      <c r="H249" s="158">
        <f>H250</f>
        <v>4911</v>
      </c>
      <c r="I249" s="158">
        <f t="shared" si="109"/>
        <v>4911</v>
      </c>
      <c r="J249" s="158">
        <f t="shared" si="109"/>
        <v>4911</v>
      </c>
      <c r="K249" s="158">
        <f t="shared" si="109"/>
        <v>0</v>
      </c>
      <c r="L249" s="158">
        <f t="shared" si="109"/>
        <v>0</v>
      </c>
      <c r="M249" s="158">
        <f t="shared" si="109"/>
        <v>4807</v>
      </c>
      <c r="N249" s="158">
        <f t="shared" si="109"/>
        <v>4807</v>
      </c>
      <c r="O249" s="158">
        <f t="shared" si="109"/>
        <v>4807</v>
      </c>
      <c r="P249" s="158">
        <f t="shared" si="109"/>
        <v>0</v>
      </c>
      <c r="Q249" s="158">
        <f t="shared" si="109"/>
        <v>0</v>
      </c>
      <c r="R249" s="150">
        <f t="shared" si="77"/>
        <v>97.88230502952555</v>
      </c>
    </row>
    <row r="250" spans="1:18" ht="14.25">
      <c r="A250" s="173"/>
      <c r="B250" s="136" t="s">
        <v>397</v>
      </c>
      <c r="C250" s="135" t="s">
        <v>491</v>
      </c>
      <c r="D250" s="135" t="s">
        <v>415</v>
      </c>
      <c r="E250" s="135" t="s">
        <v>403</v>
      </c>
      <c r="F250" s="135" t="s">
        <v>398</v>
      </c>
      <c r="G250" s="158">
        <v>4911</v>
      </c>
      <c r="H250" s="158">
        <f>I250+L250</f>
        <v>4911</v>
      </c>
      <c r="I250" s="157">
        <f>SUM(J250:K250)</f>
        <v>4911</v>
      </c>
      <c r="J250" s="158">
        <v>4911</v>
      </c>
      <c r="K250" s="157"/>
      <c r="L250" s="158"/>
      <c r="M250" s="158">
        <f>N250+Q250</f>
        <v>4807</v>
      </c>
      <c r="N250" s="157">
        <f>SUM(O250:P250)</f>
        <v>4807</v>
      </c>
      <c r="O250" s="157">
        <v>4807</v>
      </c>
      <c r="P250" s="157"/>
      <c r="Q250" s="157"/>
      <c r="R250" s="150">
        <f t="shared" si="77"/>
        <v>97.88230502952555</v>
      </c>
    </row>
    <row r="251" spans="1:18" ht="51">
      <c r="A251" s="173"/>
      <c r="B251" s="136" t="s">
        <v>598</v>
      </c>
      <c r="C251" s="135" t="s">
        <v>491</v>
      </c>
      <c r="D251" s="135" t="s">
        <v>415</v>
      </c>
      <c r="E251" s="135" t="s">
        <v>599</v>
      </c>
      <c r="F251" s="135"/>
      <c r="G251" s="158">
        <f>G252</f>
        <v>4042</v>
      </c>
      <c r="H251" s="158">
        <f>H252</f>
        <v>4042</v>
      </c>
      <c r="I251" s="158">
        <f aca="true" t="shared" si="110" ref="I251:Q252">I252</f>
        <v>4042</v>
      </c>
      <c r="J251" s="158">
        <f t="shared" si="110"/>
        <v>4042</v>
      </c>
      <c r="K251" s="158">
        <f t="shared" si="110"/>
        <v>0</v>
      </c>
      <c r="L251" s="158">
        <f t="shared" si="110"/>
        <v>0</v>
      </c>
      <c r="M251" s="158">
        <f t="shared" si="110"/>
        <v>4016</v>
      </c>
      <c r="N251" s="158">
        <f t="shared" si="110"/>
        <v>4016</v>
      </c>
      <c r="O251" s="158">
        <f t="shared" si="110"/>
        <v>4016</v>
      </c>
      <c r="P251" s="158">
        <f t="shared" si="110"/>
        <v>0</v>
      </c>
      <c r="Q251" s="158">
        <f t="shared" si="110"/>
        <v>0</v>
      </c>
      <c r="R251" s="150">
        <f t="shared" si="77"/>
        <v>99.35675408213756</v>
      </c>
    </row>
    <row r="252" spans="1:18" ht="25.5">
      <c r="A252" s="187"/>
      <c r="B252" s="160" t="s">
        <v>556</v>
      </c>
      <c r="C252" s="166" t="s">
        <v>491</v>
      </c>
      <c r="D252" s="166" t="s">
        <v>415</v>
      </c>
      <c r="E252" s="166" t="s">
        <v>600</v>
      </c>
      <c r="F252" s="166"/>
      <c r="G252" s="157">
        <f>G253</f>
        <v>4042</v>
      </c>
      <c r="H252" s="157">
        <f>H253</f>
        <v>4042</v>
      </c>
      <c r="I252" s="157">
        <f t="shared" si="110"/>
        <v>4042</v>
      </c>
      <c r="J252" s="157">
        <f t="shared" si="110"/>
        <v>4042</v>
      </c>
      <c r="K252" s="157">
        <f t="shared" si="110"/>
        <v>0</v>
      </c>
      <c r="L252" s="157">
        <f t="shared" si="110"/>
        <v>0</v>
      </c>
      <c r="M252" s="157">
        <f t="shared" si="110"/>
        <v>4016</v>
      </c>
      <c r="N252" s="157">
        <f t="shared" si="110"/>
        <v>4016</v>
      </c>
      <c r="O252" s="157">
        <f t="shared" si="110"/>
        <v>4016</v>
      </c>
      <c r="P252" s="157">
        <f t="shared" si="110"/>
        <v>0</v>
      </c>
      <c r="Q252" s="157">
        <f t="shared" si="110"/>
        <v>0</v>
      </c>
      <c r="R252" s="150">
        <f t="shared" si="77"/>
        <v>99.35675408213756</v>
      </c>
    </row>
    <row r="253" spans="1:18" ht="14.25">
      <c r="A253" s="187"/>
      <c r="B253" s="136" t="s">
        <v>558</v>
      </c>
      <c r="C253" s="166" t="s">
        <v>491</v>
      </c>
      <c r="D253" s="166" t="s">
        <v>415</v>
      </c>
      <c r="E253" s="166" t="s">
        <v>600</v>
      </c>
      <c r="F253" s="166" t="s">
        <v>559</v>
      </c>
      <c r="G253" s="158">
        <v>4042</v>
      </c>
      <c r="H253" s="158">
        <f>I253+L253</f>
        <v>4042</v>
      </c>
      <c r="I253" s="157">
        <f>SUM(J253:K253)</f>
        <v>4042</v>
      </c>
      <c r="J253" s="158">
        <v>4042</v>
      </c>
      <c r="K253" s="157"/>
      <c r="L253" s="158"/>
      <c r="M253" s="158">
        <f>N253+Q253</f>
        <v>4016</v>
      </c>
      <c r="N253" s="157">
        <f>SUM(O253:P253)</f>
        <v>4016</v>
      </c>
      <c r="O253" s="157">
        <v>4016</v>
      </c>
      <c r="P253" s="157"/>
      <c r="Q253" s="157"/>
      <c r="R253" s="150">
        <f t="shared" si="77"/>
        <v>99.35675408213756</v>
      </c>
    </row>
    <row r="254" spans="1:18" ht="14.25">
      <c r="A254" s="145" t="s">
        <v>627</v>
      </c>
      <c r="B254" s="146" t="s">
        <v>628</v>
      </c>
      <c r="C254" s="147" t="s">
        <v>481</v>
      </c>
      <c r="D254" s="147"/>
      <c r="E254" s="147"/>
      <c r="F254" s="147"/>
      <c r="G254" s="148">
        <f>G255+G259+G266+G270+G279+G295</f>
        <v>418700.8</v>
      </c>
      <c r="H254" s="148">
        <f>H255+H259+H266+H270+H279+H295</f>
        <v>418700.89999999997</v>
      </c>
      <c r="I254" s="148">
        <f aca="true" t="shared" si="111" ref="I254:Q254">I255+I259+I266+I270+I279+I295</f>
        <v>341006</v>
      </c>
      <c r="J254" s="149">
        <f t="shared" si="111"/>
        <v>299351</v>
      </c>
      <c r="K254" s="148">
        <f t="shared" si="111"/>
        <v>41655</v>
      </c>
      <c r="L254" s="148">
        <f t="shared" si="111"/>
        <v>77694.9</v>
      </c>
      <c r="M254" s="149">
        <f t="shared" si="111"/>
        <v>392126</v>
      </c>
      <c r="N254" s="149">
        <f t="shared" si="111"/>
        <v>314745</v>
      </c>
      <c r="O254" s="149">
        <f t="shared" si="111"/>
        <v>275148</v>
      </c>
      <c r="P254" s="149">
        <f t="shared" si="111"/>
        <v>39597</v>
      </c>
      <c r="Q254" s="149">
        <f t="shared" si="111"/>
        <v>77381</v>
      </c>
      <c r="R254" s="150">
        <f t="shared" si="77"/>
        <v>93.65301101573941</v>
      </c>
    </row>
    <row r="255" spans="1:18" ht="14.25">
      <c r="A255" s="188"/>
      <c r="B255" s="152" t="s">
        <v>629</v>
      </c>
      <c r="C255" s="189" t="s">
        <v>481</v>
      </c>
      <c r="D255" s="190" t="s">
        <v>387</v>
      </c>
      <c r="E255" s="190"/>
      <c r="F255" s="190"/>
      <c r="G255" s="159">
        <f aca="true" t="shared" si="112" ref="G255:Q257">G256</f>
        <v>169041</v>
      </c>
      <c r="H255" s="159">
        <f t="shared" si="112"/>
        <v>169041.1</v>
      </c>
      <c r="I255" s="159">
        <f t="shared" si="112"/>
        <v>168832</v>
      </c>
      <c r="J255" s="159">
        <f t="shared" si="112"/>
        <v>151532</v>
      </c>
      <c r="K255" s="159">
        <f t="shared" si="112"/>
        <v>17300</v>
      </c>
      <c r="L255" s="181">
        <f t="shared" si="112"/>
        <v>209.1</v>
      </c>
      <c r="M255" s="159">
        <f t="shared" si="112"/>
        <v>166295</v>
      </c>
      <c r="N255" s="159">
        <f t="shared" si="112"/>
        <v>166148</v>
      </c>
      <c r="O255" s="159">
        <f t="shared" si="112"/>
        <v>149061</v>
      </c>
      <c r="P255" s="159">
        <f t="shared" si="112"/>
        <v>17087</v>
      </c>
      <c r="Q255" s="159">
        <f t="shared" si="112"/>
        <v>147</v>
      </c>
      <c r="R255" s="150">
        <f t="shared" si="77"/>
        <v>98.37548383203848</v>
      </c>
    </row>
    <row r="256" spans="1:18" ht="14.25">
      <c r="A256" s="173"/>
      <c r="B256" s="136" t="s">
        <v>630</v>
      </c>
      <c r="C256" s="135" t="s">
        <v>481</v>
      </c>
      <c r="D256" s="166" t="s">
        <v>387</v>
      </c>
      <c r="E256" s="166" t="s">
        <v>631</v>
      </c>
      <c r="F256" s="166"/>
      <c r="G256" s="158">
        <f t="shared" si="112"/>
        <v>169041</v>
      </c>
      <c r="H256" s="158">
        <f t="shared" si="112"/>
        <v>169041.1</v>
      </c>
      <c r="I256" s="158">
        <f t="shared" si="112"/>
        <v>168832</v>
      </c>
      <c r="J256" s="158">
        <f t="shared" si="112"/>
        <v>151532</v>
      </c>
      <c r="K256" s="158">
        <f t="shared" si="112"/>
        <v>17300</v>
      </c>
      <c r="L256" s="164">
        <f t="shared" si="112"/>
        <v>209.1</v>
      </c>
      <c r="M256" s="158">
        <f t="shared" si="112"/>
        <v>166295</v>
      </c>
      <c r="N256" s="158">
        <f t="shared" si="112"/>
        <v>166148</v>
      </c>
      <c r="O256" s="158">
        <f t="shared" si="112"/>
        <v>149061</v>
      </c>
      <c r="P256" s="158">
        <f t="shared" si="112"/>
        <v>17087</v>
      </c>
      <c r="Q256" s="158">
        <f t="shared" si="112"/>
        <v>147</v>
      </c>
      <c r="R256" s="150">
        <f aca="true" t="shared" si="113" ref="R256:R327">M256/H256*100</f>
        <v>98.37548383203848</v>
      </c>
    </row>
    <row r="257" spans="1:18" ht="25.5">
      <c r="A257" s="173"/>
      <c r="B257" s="136" t="s">
        <v>556</v>
      </c>
      <c r="C257" s="135" t="s">
        <v>481</v>
      </c>
      <c r="D257" s="166" t="s">
        <v>387</v>
      </c>
      <c r="E257" s="166" t="s">
        <v>573</v>
      </c>
      <c r="F257" s="166"/>
      <c r="G257" s="158">
        <f t="shared" si="112"/>
        <v>169041</v>
      </c>
      <c r="H257" s="158">
        <f t="shared" si="112"/>
        <v>169041.1</v>
      </c>
      <c r="I257" s="158">
        <f t="shared" si="112"/>
        <v>168832</v>
      </c>
      <c r="J257" s="158">
        <f t="shared" si="112"/>
        <v>151532</v>
      </c>
      <c r="K257" s="158">
        <f t="shared" si="112"/>
        <v>17300</v>
      </c>
      <c r="L257" s="164">
        <f t="shared" si="112"/>
        <v>209.1</v>
      </c>
      <c r="M257" s="158">
        <f t="shared" si="112"/>
        <v>166295</v>
      </c>
      <c r="N257" s="158">
        <f t="shared" si="112"/>
        <v>166148</v>
      </c>
      <c r="O257" s="158">
        <f t="shared" si="112"/>
        <v>149061</v>
      </c>
      <c r="P257" s="158">
        <f t="shared" si="112"/>
        <v>17087</v>
      </c>
      <c r="Q257" s="158">
        <f t="shared" si="112"/>
        <v>147</v>
      </c>
      <c r="R257" s="150">
        <f t="shared" si="113"/>
        <v>98.37548383203848</v>
      </c>
    </row>
    <row r="258" spans="1:18" ht="14.25">
      <c r="A258" s="173"/>
      <c r="B258" s="136" t="s">
        <v>558</v>
      </c>
      <c r="C258" s="135" t="s">
        <v>481</v>
      </c>
      <c r="D258" s="166" t="s">
        <v>387</v>
      </c>
      <c r="E258" s="166" t="s">
        <v>573</v>
      </c>
      <c r="F258" s="166" t="s">
        <v>559</v>
      </c>
      <c r="G258" s="158">
        <v>169041</v>
      </c>
      <c r="H258" s="158">
        <f>I258+L258</f>
        <v>169041.1</v>
      </c>
      <c r="I258" s="157">
        <f>SUM(J258:K258)</f>
        <v>168832</v>
      </c>
      <c r="J258" s="157">
        <v>151532</v>
      </c>
      <c r="K258" s="157">
        <v>17300</v>
      </c>
      <c r="L258" s="164">
        <v>209.1</v>
      </c>
      <c r="M258" s="158">
        <f>N258+Q258</f>
        <v>166295</v>
      </c>
      <c r="N258" s="157">
        <f>SUM(O258:P258)</f>
        <v>166148</v>
      </c>
      <c r="O258" s="157">
        <v>149061</v>
      </c>
      <c r="P258" s="157">
        <v>17087</v>
      </c>
      <c r="Q258" s="157">
        <v>147</v>
      </c>
      <c r="R258" s="150">
        <f t="shared" si="113"/>
        <v>98.37548383203848</v>
      </c>
    </row>
    <row r="259" spans="1:18" ht="14.25">
      <c r="A259" s="173"/>
      <c r="B259" s="152" t="s">
        <v>632</v>
      </c>
      <c r="C259" s="189" t="s">
        <v>481</v>
      </c>
      <c r="D259" s="190" t="s">
        <v>392</v>
      </c>
      <c r="E259" s="166"/>
      <c r="F259" s="166"/>
      <c r="G259" s="170">
        <f>G260+G263</f>
        <v>72766</v>
      </c>
      <c r="H259" s="170">
        <f>H260+H263</f>
        <v>72766</v>
      </c>
      <c r="I259" s="170">
        <f aca="true" t="shared" si="114" ref="I259:Q259">I260+I263</f>
        <v>72615</v>
      </c>
      <c r="J259" s="170">
        <f t="shared" si="114"/>
        <v>60340</v>
      </c>
      <c r="K259" s="170">
        <f t="shared" si="114"/>
        <v>12275</v>
      </c>
      <c r="L259" s="170">
        <f t="shared" si="114"/>
        <v>151</v>
      </c>
      <c r="M259" s="170">
        <f t="shared" si="114"/>
        <v>67681</v>
      </c>
      <c r="N259" s="170">
        <f t="shared" si="114"/>
        <v>67530</v>
      </c>
      <c r="O259" s="170">
        <f t="shared" si="114"/>
        <v>56272</v>
      </c>
      <c r="P259" s="170">
        <f t="shared" si="114"/>
        <v>11258</v>
      </c>
      <c r="Q259" s="170">
        <f t="shared" si="114"/>
        <v>151</v>
      </c>
      <c r="R259" s="150">
        <f t="shared" si="113"/>
        <v>93.01184619190282</v>
      </c>
    </row>
    <row r="260" spans="1:18" ht="14.25">
      <c r="A260" s="173"/>
      <c r="B260" s="136" t="s">
        <v>630</v>
      </c>
      <c r="C260" s="135" t="s">
        <v>481</v>
      </c>
      <c r="D260" s="166" t="s">
        <v>392</v>
      </c>
      <c r="E260" s="166" t="s">
        <v>631</v>
      </c>
      <c r="F260" s="166"/>
      <c r="G260" s="158">
        <f>G261</f>
        <v>49409</v>
      </c>
      <c r="H260" s="158">
        <f>H261</f>
        <v>49409</v>
      </c>
      <c r="I260" s="158">
        <f aca="true" t="shared" si="115" ref="I260:Q261">I261</f>
        <v>49258</v>
      </c>
      <c r="J260" s="158">
        <f t="shared" si="115"/>
        <v>43283</v>
      </c>
      <c r="K260" s="158">
        <f t="shared" si="115"/>
        <v>5975</v>
      </c>
      <c r="L260" s="158">
        <f t="shared" si="115"/>
        <v>151</v>
      </c>
      <c r="M260" s="158">
        <f t="shared" si="115"/>
        <v>45124</v>
      </c>
      <c r="N260" s="158">
        <f t="shared" si="115"/>
        <v>44973</v>
      </c>
      <c r="O260" s="158">
        <f t="shared" si="115"/>
        <v>40018</v>
      </c>
      <c r="P260" s="158">
        <f t="shared" si="115"/>
        <v>4955</v>
      </c>
      <c r="Q260" s="158">
        <f t="shared" si="115"/>
        <v>151</v>
      </c>
      <c r="R260" s="150">
        <f t="shared" si="113"/>
        <v>91.32749094294562</v>
      </c>
    </row>
    <row r="261" spans="1:18" ht="25.5">
      <c r="A261" s="173"/>
      <c r="B261" s="136" t="s">
        <v>556</v>
      </c>
      <c r="C261" s="135" t="s">
        <v>481</v>
      </c>
      <c r="D261" s="166" t="s">
        <v>392</v>
      </c>
      <c r="E261" s="166" t="s">
        <v>573</v>
      </c>
      <c r="F261" s="166"/>
      <c r="G261" s="158">
        <f>G262</f>
        <v>49409</v>
      </c>
      <c r="H261" s="158">
        <f>H262</f>
        <v>49409</v>
      </c>
      <c r="I261" s="158">
        <f t="shared" si="115"/>
        <v>49258</v>
      </c>
      <c r="J261" s="158">
        <f t="shared" si="115"/>
        <v>43283</v>
      </c>
      <c r="K261" s="158">
        <f t="shared" si="115"/>
        <v>5975</v>
      </c>
      <c r="L261" s="158">
        <f t="shared" si="115"/>
        <v>151</v>
      </c>
      <c r="M261" s="158">
        <f t="shared" si="115"/>
        <v>45124</v>
      </c>
      <c r="N261" s="158">
        <f t="shared" si="115"/>
        <v>44973</v>
      </c>
      <c r="O261" s="158">
        <f t="shared" si="115"/>
        <v>40018</v>
      </c>
      <c r="P261" s="158">
        <f t="shared" si="115"/>
        <v>4955</v>
      </c>
      <c r="Q261" s="158">
        <f t="shared" si="115"/>
        <v>151</v>
      </c>
      <c r="R261" s="150">
        <f t="shared" si="113"/>
        <v>91.32749094294562</v>
      </c>
    </row>
    <row r="262" spans="1:18" ht="14.25">
      <c r="A262" s="173"/>
      <c r="B262" s="136" t="s">
        <v>558</v>
      </c>
      <c r="C262" s="135" t="s">
        <v>481</v>
      </c>
      <c r="D262" s="166" t="s">
        <v>392</v>
      </c>
      <c r="E262" s="166" t="s">
        <v>573</v>
      </c>
      <c r="F262" s="166" t="s">
        <v>559</v>
      </c>
      <c r="G262" s="158">
        <v>49409</v>
      </c>
      <c r="H262" s="158">
        <f>I262+L262</f>
        <v>49409</v>
      </c>
      <c r="I262" s="157">
        <f>SUM(J262:K262)</f>
        <v>49258</v>
      </c>
      <c r="J262" s="157">
        <v>43283</v>
      </c>
      <c r="K262" s="157">
        <v>5975</v>
      </c>
      <c r="L262" s="158">
        <v>151</v>
      </c>
      <c r="M262" s="158">
        <f>N262+Q262</f>
        <v>45124</v>
      </c>
      <c r="N262" s="157">
        <f>SUM(O262:P262)</f>
        <v>44973</v>
      </c>
      <c r="O262" s="157">
        <v>40018</v>
      </c>
      <c r="P262" s="157">
        <v>4955</v>
      </c>
      <c r="Q262" s="157">
        <v>151</v>
      </c>
      <c r="R262" s="150">
        <f t="shared" si="113"/>
        <v>91.32749094294562</v>
      </c>
    </row>
    <row r="263" spans="1:18" ht="14.25">
      <c r="A263" s="173"/>
      <c r="B263" s="136" t="s">
        <v>633</v>
      </c>
      <c r="C263" s="135" t="s">
        <v>481</v>
      </c>
      <c r="D263" s="166" t="s">
        <v>392</v>
      </c>
      <c r="E263" s="166" t="s">
        <v>634</v>
      </c>
      <c r="F263" s="166"/>
      <c r="G263" s="158">
        <f>G264</f>
        <v>23357</v>
      </c>
      <c r="H263" s="158">
        <f>H264</f>
        <v>23357</v>
      </c>
      <c r="I263" s="158">
        <f aca="true" t="shared" si="116" ref="I263:Q264">I264</f>
        <v>23357</v>
      </c>
      <c r="J263" s="158">
        <f t="shared" si="116"/>
        <v>17057</v>
      </c>
      <c r="K263" s="158">
        <f t="shared" si="116"/>
        <v>6300</v>
      </c>
      <c r="L263" s="158">
        <f t="shared" si="116"/>
        <v>0</v>
      </c>
      <c r="M263" s="158">
        <f t="shared" si="116"/>
        <v>22557</v>
      </c>
      <c r="N263" s="158">
        <f t="shared" si="116"/>
        <v>22557</v>
      </c>
      <c r="O263" s="158">
        <f t="shared" si="116"/>
        <v>16254</v>
      </c>
      <c r="P263" s="158">
        <f t="shared" si="116"/>
        <v>6303</v>
      </c>
      <c r="Q263" s="158">
        <f t="shared" si="116"/>
        <v>0</v>
      </c>
      <c r="R263" s="150">
        <f t="shared" si="113"/>
        <v>96.57490259879266</v>
      </c>
    </row>
    <row r="264" spans="1:18" ht="25.5">
      <c r="A264" s="173"/>
      <c r="B264" s="136" t="s">
        <v>556</v>
      </c>
      <c r="C264" s="135" t="s">
        <v>481</v>
      </c>
      <c r="D264" s="166" t="s">
        <v>392</v>
      </c>
      <c r="E264" s="166" t="s">
        <v>635</v>
      </c>
      <c r="F264" s="166"/>
      <c r="G264" s="158">
        <f>G265</f>
        <v>23357</v>
      </c>
      <c r="H264" s="158">
        <f>H265</f>
        <v>23357</v>
      </c>
      <c r="I264" s="158">
        <f t="shared" si="116"/>
        <v>23357</v>
      </c>
      <c r="J264" s="158">
        <f t="shared" si="116"/>
        <v>17057</v>
      </c>
      <c r="K264" s="158">
        <f t="shared" si="116"/>
        <v>6300</v>
      </c>
      <c r="L264" s="158">
        <f t="shared" si="116"/>
        <v>0</v>
      </c>
      <c r="M264" s="158">
        <f t="shared" si="116"/>
        <v>22557</v>
      </c>
      <c r="N264" s="158">
        <f t="shared" si="116"/>
        <v>22557</v>
      </c>
      <c r="O264" s="158">
        <f t="shared" si="116"/>
        <v>16254</v>
      </c>
      <c r="P264" s="158">
        <f t="shared" si="116"/>
        <v>6303</v>
      </c>
      <c r="Q264" s="158">
        <f t="shared" si="116"/>
        <v>0</v>
      </c>
      <c r="R264" s="150">
        <f t="shared" si="113"/>
        <v>96.57490259879266</v>
      </c>
    </row>
    <row r="265" spans="1:18" ht="14.25">
      <c r="A265" s="173"/>
      <c r="B265" s="136" t="s">
        <v>558</v>
      </c>
      <c r="C265" s="135" t="s">
        <v>481</v>
      </c>
      <c r="D265" s="166" t="s">
        <v>392</v>
      </c>
      <c r="E265" s="166" t="s">
        <v>635</v>
      </c>
      <c r="F265" s="166" t="s">
        <v>559</v>
      </c>
      <c r="G265" s="158">
        <v>23357</v>
      </c>
      <c r="H265" s="158">
        <f>I265+L265</f>
        <v>23357</v>
      </c>
      <c r="I265" s="157">
        <f>SUM(J265:K265)</f>
        <v>23357</v>
      </c>
      <c r="J265" s="157">
        <v>17057</v>
      </c>
      <c r="K265" s="157">
        <v>6300</v>
      </c>
      <c r="L265" s="158"/>
      <c r="M265" s="157">
        <f>N265+Q265</f>
        <v>22557</v>
      </c>
      <c r="N265" s="157">
        <f>SUM(O265:P265)</f>
        <v>22557</v>
      </c>
      <c r="O265" s="157">
        <v>16254</v>
      </c>
      <c r="P265" s="157">
        <v>6303</v>
      </c>
      <c r="Q265" s="157"/>
      <c r="R265" s="150">
        <f t="shared" si="113"/>
        <v>96.57490259879266</v>
      </c>
    </row>
    <row r="266" spans="1:18" ht="25.5">
      <c r="A266" s="173"/>
      <c r="B266" s="152" t="s">
        <v>636</v>
      </c>
      <c r="C266" s="189" t="s">
        <v>481</v>
      </c>
      <c r="D266" s="190" t="s">
        <v>400</v>
      </c>
      <c r="E266" s="166"/>
      <c r="F266" s="166"/>
      <c r="G266" s="170">
        <f aca="true" t="shared" si="117" ref="G266:Q268">G267</f>
        <v>5445</v>
      </c>
      <c r="H266" s="170">
        <f t="shared" si="117"/>
        <v>5445</v>
      </c>
      <c r="I266" s="170">
        <f t="shared" si="117"/>
        <v>5445</v>
      </c>
      <c r="J266" s="170">
        <f t="shared" si="117"/>
        <v>2545</v>
      </c>
      <c r="K266" s="170">
        <f t="shared" si="117"/>
        <v>2900</v>
      </c>
      <c r="L266" s="170">
        <f t="shared" si="117"/>
        <v>0</v>
      </c>
      <c r="M266" s="170">
        <f t="shared" si="117"/>
        <v>4848</v>
      </c>
      <c r="N266" s="170">
        <f t="shared" si="117"/>
        <v>4848</v>
      </c>
      <c r="O266" s="170">
        <f t="shared" si="117"/>
        <v>2066</v>
      </c>
      <c r="P266" s="170">
        <f t="shared" si="117"/>
        <v>2782</v>
      </c>
      <c r="Q266" s="170">
        <f t="shared" si="117"/>
        <v>0</v>
      </c>
      <c r="R266" s="150">
        <f t="shared" si="113"/>
        <v>89.0358126721763</v>
      </c>
    </row>
    <row r="267" spans="1:18" ht="14.25">
      <c r="A267" s="173"/>
      <c r="B267" s="136" t="s">
        <v>630</v>
      </c>
      <c r="C267" s="135" t="s">
        <v>481</v>
      </c>
      <c r="D267" s="166" t="s">
        <v>400</v>
      </c>
      <c r="E267" s="166" t="s">
        <v>631</v>
      </c>
      <c r="F267" s="166"/>
      <c r="G267" s="158">
        <f t="shared" si="117"/>
        <v>5445</v>
      </c>
      <c r="H267" s="158">
        <f t="shared" si="117"/>
        <v>5445</v>
      </c>
      <c r="I267" s="158">
        <f t="shared" si="117"/>
        <v>5445</v>
      </c>
      <c r="J267" s="158">
        <f t="shared" si="117"/>
        <v>2545</v>
      </c>
      <c r="K267" s="158">
        <f t="shared" si="117"/>
        <v>2900</v>
      </c>
      <c r="L267" s="158">
        <f t="shared" si="117"/>
        <v>0</v>
      </c>
      <c r="M267" s="158">
        <f t="shared" si="117"/>
        <v>4848</v>
      </c>
      <c r="N267" s="158">
        <f t="shared" si="117"/>
        <v>4848</v>
      </c>
      <c r="O267" s="158">
        <f t="shared" si="117"/>
        <v>2066</v>
      </c>
      <c r="P267" s="158">
        <f t="shared" si="117"/>
        <v>2782</v>
      </c>
      <c r="Q267" s="158">
        <f t="shared" si="117"/>
        <v>0</v>
      </c>
      <c r="R267" s="150">
        <f t="shared" si="113"/>
        <v>89.0358126721763</v>
      </c>
    </row>
    <row r="268" spans="1:18" ht="25.5">
      <c r="A268" s="173"/>
      <c r="B268" s="136" t="s">
        <v>556</v>
      </c>
      <c r="C268" s="135" t="s">
        <v>481</v>
      </c>
      <c r="D268" s="166" t="s">
        <v>400</v>
      </c>
      <c r="E268" s="166" t="s">
        <v>573</v>
      </c>
      <c r="F268" s="166"/>
      <c r="G268" s="158">
        <f t="shared" si="117"/>
        <v>5445</v>
      </c>
      <c r="H268" s="158">
        <f t="shared" si="117"/>
        <v>5445</v>
      </c>
      <c r="I268" s="158">
        <f t="shared" si="117"/>
        <v>5445</v>
      </c>
      <c r="J268" s="158">
        <f t="shared" si="117"/>
        <v>2545</v>
      </c>
      <c r="K268" s="158">
        <f t="shared" si="117"/>
        <v>2900</v>
      </c>
      <c r="L268" s="158">
        <f t="shared" si="117"/>
        <v>0</v>
      </c>
      <c r="M268" s="158">
        <f t="shared" si="117"/>
        <v>4848</v>
      </c>
      <c r="N268" s="158">
        <f t="shared" si="117"/>
        <v>4848</v>
      </c>
      <c r="O268" s="158">
        <f t="shared" si="117"/>
        <v>2066</v>
      </c>
      <c r="P268" s="158">
        <f t="shared" si="117"/>
        <v>2782</v>
      </c>
      <c r="Q268" s="158">
        <f t="shared" si="117"/>
        <v>0</v>
      </c>
      <c r="R268" s="150">
        <f t="shared" si="113"/>
        <v>89.0358126721763</v>
      </c>
    </row>
    <row r="269" spans="1:18" ht="14.25">
      <c r="A269" s="173"/>
      <c r="B269" s="136" t="s">
        <v>558</v>
      </c>
      <c r="C269" s="135" t="s">
        <v>481</v>
      </c>
      <c r="D269" s="166" t="s">
        <v>400</v>
      </c>
      <c r="E269" s="166" t="s">
        <v>573</v>
      </c>
      <c r="F269" s="166" t="s">
        <v>559</v>
      </c>
      <c r="G269" s="158">
        <v>5445</v>
      </c>
      <c r="H269" s="158">
        <f>I269+L269</f>
        <v>5445</v>
      </c>
      <c r="I269" s="157">
        <f>SUM(J269:K269)</f>
        <v>5445</v>
      </c>
      <c r="J269" s="157">
        <v>2545</v>
      </c>
      <c r="K269" s="157">
        <v>2900</v>
      </c>
      <c r="L269" s="158"/>
      <c r="M269" s="158">
        <f>N269+Q269</f>
        <v>4848</v>
      </c>
      <c r="N269" s="157">
        <f>SUM(O269:P269)</f>
        <v>4848</v>
      </c>
      <c r="O269" s="157">
        <v>2066</v>
      </c>
      <c r="P269" s="157">
        <v>2782</v>
      </c>
      <c r="Q269" s="157"/>
      <c r="R269" s="150">
        <f t="shared" si="113"/>
        <v>89.0358126721763</v>
      </c>
    </row>
    <row r="270" spans="1:18" ht="14.25">
      <c r="A270" s="173"/>
      <c r="B270" s="152" t="s">
        <v>637</v>
      </c>
      <c r="C270" s="189" t="s">
        <v>481</v>
      </c>
      <c r="D270" s="190" t="s">
        <v>409</v>
      </c>
      <c r="E270" s="166"/>
      <c r="F270" s="166"/>
      <c r="G270" s="170">
        <f>G271+G274</f>
        <v>20664</v>
      </c>
      <c r="H270" s="170">
        <f>H271+H274</f>
        <v>20664</v>
      </c>
      <c r="I270" s="170">
        <f aca="true" t="shared" si="118" ref="I270:Q270">I271+I274</f>
        <v>19097</v>
      </c>
      <c r="J270" s="170">
        <f t="shared" si="118"/>
        <v>19097</v>
      </c>
      <c r="K270" s="170">
        <f t="shared" si="118"/>
        <v>0</v>
      </c>
      <c r="L270" s="170">
        <f t="shared" si="118"/>
        <v>1567</v>
      </c>
      <c r="M270" s="170">
        <f t="shared" si="118"/>
        <v>19897</v>
      </c>
      <c r="N270" s="170">
        <f t="shared" si="118"/>
        <v>18551</v>
      </c>
      <c r="O270" s="170">
        <f t="shared" si="118"/>
        <v>18551</v>
      </c>
      <c r="P270" s="170">
        <f t="shared" si="118"/>
        <v>0</v>
      </c>
      <c r="Q270" s="170">
        <f t="shared" si="118"/>
        <v>1346</v>
      </c>
      <c r="R270" s="150">
        <f t="shared" si="113"/>
        <v>96.28823073945026</v>
      </c>
    </row>
    <row r="271" spans="1:18" ht="14.25">
      <c r="A271" s="173"/>
      <c r="B271" s="136" t="s">
        <v>630</v>
      </c>
      <c r="C271" s="135" t="s">
        <v>481</v>
      </c>
      <c r="D271" s="166" t="s">
        <v>409</v>
      </c>
      <c r="E271" s="166" t="s">
        <v>631</v>
      </c>
      <c r="F271" s="166"/>
      <c r="G271" s="158">
        <f>G272</f>
        <v>19097</v>
      </c>
      <c r="H271" s="158">
        <f>H272</f>
        <v>19097</v>
      </c>
      <c r="I271" s="158">
        <f aca="true" t="shared" si="119" ref="I271:Q272">I272</f>
        <v>19097</v>
      </c>
      <c r="J271" s="158">
        <f t="shared" si="119"/>
        <v>19097</v>
      </c>
      <c r="K271" s="158">
        <f t="shared" si="119"/>
        <v>0</v>
      </c>
      <c r="L271" s="158">
        <f t="shared" si="119"/>
        <v>0</v>
      </c>
      <c r="M271" s="158">
        <f t="shared" si="119"/>
        <v>18551</v>
      </c>
      <c r="N271" s="158">
        <f t="shared" si="119"/>
        <v>18551</v>
      </c>
      <c r="O271" s="158">
        <f t="shared" si="119"/>
        <v>18551</v>
      </c>
      <c r="P271" s="158">
        <f t="shared" si="119"/>
        <v>0</v>
      </c>
      <c r="Q271" s="158">
        <f t="shared" si="119"/>
        <v>0</v>
      </c>
      <c r="R271" s="150">
        <f t="shared" si="113"/>
        <v>97.14091218515998</v>
      </c>
    </row>
    <row r="272" spans="1:18" ht="25.5">
      <c r="A272" s="173"/>
      <c r="B272" s="136" t="s">
        <v>556</v>
      </c>
      <c r="C272" s="135" t="s">
        <v>481</v>
      </c>
      <c r="D272" s="166" t="s">
        <v>409</v>
      </c>
      <c r="E272" s="166" t="s">
        <v>573</v>
      </c>
      <c r="F272" s="166"/>
      <c r="G272" s="158">
        <f>G273</f>
        <v>19097</v>
      </c>
      <c r="H272" s="158">
        <f>H273</f>
        <v>19097</v>
      </c>
      <c r="I272" s="158">
        <f t="shared" si="119"/>
        <v>19097</v>
      </c>
      <c r="J272" s="158">
        <f t="shared" si="119"/>
        <v>19097</v>
      </c>
      <c r="K272" s="158">
        <f t="shared" si="119"/>
        <v>0</v>
      </c>
      <c r="L272" s="158">
        <f t="shared" si="119"/>
        <v>0</v>
      </c>
      <c r="M272" s="158">
        <f t="shared" si="119"/>
        <v>18551</v>
      </c>
      <c r="N272" s="158">
        <f t="shared" si="119"/>
        <v>18551</v>
      </c>
      <c r="O272" s="158">
        <f t="shared" si="119"/>
        <v>18551</v>
      </c>
      <c r="P272" s="158">
        <f t="shared" si="119"/>
        <v>0</v>
      </c>
      <c r="Q272" s="158">
        <f t="shared" si="119"/>
        <v>0</v>
      </c>
      <c r="R272" s="150">
        <f t="shared" si="113"/>
        <v>97.14091218515998</v>
      </c>
    </row>
    <row r="273" spans="1:18" ht="14.25">
      <c r="A273" s="173"/>
      <c r="B273" s="136" t="s">
        <v>558</v>
      </c>
      <c r="C273" s="135" t="s">
        <v>481</v>
      </c>
      <c r="D273" s="166" t="s">
        <v>409</v>
      </c>
      <c r="E273" s="166" t="s">
        <v>573</v>
      </c>
      <c r="F273" s="166" t="s">
        <v>559</v>
      </c>
      <c r="G273" s="158">
        <v>19097</v>
      </c>
      <c r="H273" s="158">
        <f>I273+L273</f>
        <v>19097</v>
      </c>
      <c r="I273" s="157">
        <f>SUM(J273:K273)</f>
        <v>19097</v>
      </c>
      <c r="J273" s="158">
        <v>19097</v>
      </c>
      <c r="K273" s="157"/>
      <c r="L273" s="158"/>
      <c r="M273" s="158">
        <f>N273+Q273</f>
        <v>18551</v>
      </c>
      <c r="N273" s="157">
        <f>SUM(O273:P273)</f>
        <v>18551</v>
      </c>
      <c r="O273" s="157">
        <v>18551</v>
      </c>
      <c r="P273" s="157"/>
      <c r="Q273" s="157"/>
      <c r="R273" s="150">
        <f t="shared" si="113"/>
        <v>97.14091218515998</v>
      </c>
    </row>
    <row r="274" spans="1:18" ht="14.25">
      <c r="A274" s="173"/>
      <c r="B274" s="136" t="s">
        <v>638</v>
      </c>
      <c r="C274" s="135" t="s">
        <v>481</v>
      </c>
      <c r="D274" s="166" t="s">
        <v>409</v>
      </c>
      <c r="E274" s="166" t="s">
        <v>574</v>
      </c>
      <c r="F274" s="166"/>
      <c r="G274" s="158">
        <f>G275</f>
        <v>1567</v>
      </c>
      <c r="H274" s="158">
        <f>H275</f>
        <v>1567</v>
      </c>
      <c r="I274" s="158">
        <f aca="true" t="shared" si="120" ref="I274:Q275">I275</f>
        <v>0</v>
      </c>
      <c r="J274" s="158">
        <f t="shared" si="120"/>
        <v>0</v>
      </c>
      <c r="K274" s="158">
        <f t="shared" si="120"/>
        <v>0</v>
      </c>
      <c r="L274" s="158">
        <f t="shared" si="120"/>
        <v>1567</v>
      </c>
      <c r="M274" s="158">
        <f t="shared" si="120"/>
        <v>1346</v>
      </c>
      <c r="N274" s="158">
        <f t="shared" si="120"/>
        <v>0</v>
      </c>
      <c r="O274" s="158">
        <f t="shared" si="120"/>
        <v>0</v>
      </c>
      <c r="P274" s="158">
        <f t="shared" si="120"/>
        <v>0</v>
      </c>
      <c r="Q274" s="158">
        <f t="shared" si="120"/>
        <v>1346</v>
      </c>
      <c r="R274" s="150">
        <f t="shared" si="113"/>
        <v>85.8966177409062</v>
      </c>
    </row>
    <row r="275" spans="1:18" ht="38.25">
      <c r="A275" s="173"/>
      <c r="B275" s="136" t="s">
        <v>639</v>
      </c>
      <c r="C275" s="135" t="s">
        <v>481</v>
      </c>
      <c r="D275" s="166" t="s">
        <v>409</v>
      </c>
      <c r="E275" s="166" t="s">
        <v>640</v>
      </c>
      <c r="F275" s="166"/>
      <c r="G275" s="158">
        <f>G276</f>
        <v>1567</v>
      </c>
      <c r="H275" s="158">
        <f>H276</f>
        <v>1567</v>
      </c>
      <c r="I275" s="158">
        <f t="shared" si="120"/>
        <v>0</v>
      </c>
      <c r="J275" s="158">
        <f t="shared" si="120"/>
        <v>0</v>
      </c>
      <c r="K275" s="158">
        <f t="shared" si="120"/>
        <v>0</v>
      </c>
      <c r="L275" s="158">
        <f t="shared" si="120"/>
        <v>1567</v>
      </c>
      <c r="M275" s="158">
        <f t="shared" si="120"/>
        <v>1346</v>
      </c>
      <c r="N275" s="158">
        <f t="shared" si="120"/>
        <v>0</v>
      </c>
      <c r="O275" s="158">
        <f t="shared" si="120"/>
        <v>0</v>
      </c>
      <c r="P275" s="158">
        <f t="shared" si="120"/>
        <v>0</v>
      </c>
      <c r="Q275" s="158">
        <f t="shared" si="120"/>
        <v>1346</v>
      </c>
      <c r="R275" s="150">
        <f t="shared" si="113"/>
        <v>85.8966177409062</v>
      </c>
    </row>
    <row r="276" spans="1:18" ht="14.25">
      <c r="A276" s="173"/>
      <c r="B276" s="136" t="s">
        <v>558</v>
      </c>
      <c r="C276" s="135" t="s">
        <v>481</v>
      </c>
      <c r="D276" s="166" t="s">
        <v>409</v>
      </c>
      <c r="E276" s="166" t="s">
        <v>640</v>
      </c>
      <c r="F276" s="166" t="s">
        <v>559</v>
      </c>
      <c r="G276" s="158">
        <f>SUM(G277:G278)</f>
        <v>1567</v>
      </c>
      <c r="H276" s="158">
        <f>SUM(H277:H278)</f>
        <v>1567</v>
      </c>
      <c r="I276" s="158">
        <f aca="true" t="shared" si="121" ref="I276:Q276">SUM(I277:I278)</f>
        <v>0</v>
      </c>
      <c r="J276" s="158">
        <f t="shared" si="121"/>
        <v>0</v>
      </c>
      <c r="K276" s="158">
        <f t="shared" si="121"/>
        <v>0</v>
      </c>
      <c r="L276" s="158">
        <f t="shared" si="121"/>
        <v>1567</v>
      </c>
      <c r="M276" s="158">
        <f t="shared" si="121"/>
        <v>1346</v>
      </c>
      <c r="N276" s="158">
        <f t="shared" si="121"/>
        <v>0</v>
      </c>
      <c r="O276" s="158">
        <f t="shared" si="121"/>
        <v>0</v>
      </c>
      <c r="P276" s="158">
        <f t="shared" si="121"/>
        <v>0</v>
      </c>
      <c r="Q276" s="158">
        <f t="shared" si="121"/>
        <v>1346</v>
      </c>
      <c r="R276" s="150">
        <f t="shared" si="113"/>
        <v>85.8966177409062</v>
      </c>
    </row>
    <row r="277" spans="1:18" ht="51">
      <c r="A277" s="173"/>
      <c r="B277" s="136" t="s">
        <v>641</v>
      </c>
      <c r="C277" s="135" t="s">
        <v>481</v>
      </c>
      <c r="D277" s="166" t="s">
        <v>409</v>
      </c>
      <c r="E277" s="166" t="s">
        <v>642</v>
      </c>
      <c r="F277" s="166" t="s">
        <v>559</v>
      </c>
      <c r="G277" s="158">
        <v>1567</v>
      </c>
      <c r="H277" s="158">
        <f>I277+L277</f>
        <v>1567</v>
      </c>
      <c r="I277" s="157">
        <f>SUM(J277:K277)</f>
        <v>0</v>
      </c>
      <c r="J277" s="158"/>
      <c r="K277" s="157"/>
      <c r="L277" s="158">
        <v>1567</v>
      </c>
      <c r="M277" s="158">
        <f>N277+Q277</f>
        <v>1346</v>
      </c>
      <c r="N277" s="157">
        <f>SUM(O277:P277)</f>
        <v>0</v>
      </c>
      <c r="O277" s="157"/>
      <c r="P277" s="157"/>
      <c r="Q277" s="157">
        <v>1346</v>
      </c>
      <c r="R277" s="150">
        <f t="shared" si="113"/>
        <v>85.8966177409062</v>
      </c>
    </row>
    <row r="278" spans="1:18" ht="51" hidden="1">
      <c r="A278" s="173"/>
      <c r="B278" s="136" t="s">
        <v>643</v>
      </c>
      <c r="C278" s="135" t="s">
        <v>481</v>
      </c>
      <c r="D278" s="166" t="s">
        <v>409</v>
      </c>
      <c r="E278" s="166" t="s">
        <v>644</v>
      </c>
      <c r="F278" s="166" t="s">
        <v>559</v>
      </c>
      <c r="G278" s="158">
        <v>0</v>
      </c>
      <c r="H278" s="158">
        <f>I278+L278</f>
        <v>0</v>
      </c>
      <c r="I278" s="157">
        <f>SUM(J278:K278)</f>
        <v>0</v>
      </c>
      <c r="J278" s="158"/>
      <c r="K278" s="157"/>
      <c r="L278" s="158">
        <v>0</v>
      </c>
      <c r="M278" s="158">
        <f>N278+Q278</f>
        <v>0</v>
      </c>
      <c r="N278" s="157">
        <f>SUM(O278:P278)</f>
        <v>0</v>
      </c>
      <c r="O278" s="157"/>
      <c r="P278" s="157"/>
      <c r="Q278" s="157"/>
      <c r="R278" s="150"/>
    </row>
    <row r="279" spans="1:18" ht="14.25">
      <c r="A279" s="188"/>
      <c r="B279" s="184" t="s">
        <v>645</v>
      </c>
      <c r="C279" s="190" t="s">
        <v>481</v>
      </c>
      <c r="D279" s="190" t="s">
        <v>491</v>
      </c>
      <c r="E279" s="190"/>
      <c r="F279" s="190"/>
      <c r="G279" s="159">
        <f>G280+G283+G286+G289</f>
        <v>136955.8</v>
      </c>
      <c r="H279" s="181">
        <f>H280+H283+H286+H289</f>
        <v>136955.8</v>
      </c>
      <c r="I279" s="181">
        <f aca="true" t="shared" si="122" ref="I279:Q279">I280+I283+I286+I289</f>
        <v>65696</v>
      </c>
      <c r="J279" s="181">
        <f t="shared" si="122"/>
        <v>56516</v>
      </c>
      <c r="K279" s="181">
        <f t="shared" si="122"/>
        <v>9180</v>
      </c>
      <c r="L279" s="181">
        <f t="shared" si="122"/>
        <v>71259.79999999999</v>
      </c>
      <c r="M279" s="159">
        <f t="shared" si="122"/>
        <v>119691</v>
      </c>
      <c r="N279" s="159">
        <f t="shared" si="122"/>
        <v>48462</v>
      </c>
      <c r="O279" s="159">
        <f t="shared" si="122"/>
        <v>39992</v>
      </c>
      <c r="P279" s="159">
        <f t="shared" si="122"/>
        <v>8470</v>
      </c>
      <c r="Q279" s="159">
        <f t="shared" si="122"/>
        <v>71229</v>
      </c>
      <c r="R279" s="150">
        <f t="shared" si="113"/>
        <v>87.39388912335221</v>
      </c>
    </row>
    <row r="280" spans="1:18" ht="25.5" hidden="1">
      <c r="A280" s="173"/>
      <c r="B280" s="136" t="s">
        <v>510</v>
      </c>
      <c r="C280" s="166" t="s">
        <v>481</v>
      </c>
      <c r="D280" s="166" t="s">
        <v>491</v>
      </c>
      <c r="E280" s="166" t="s">
        <v>511</v>
      </c>
      <c r="F280" s="166"/>
      <c r="G280" s="158">
        <f>G281</f>
        <v>0</v>
      </c>
      <c r="H280" s="164">
        <f>H281</f>
        <v>0</v>
      </c>
      <c r="I280" s="164">
        <f aca="true" t="shared" si="123" ref="I280:Q281">I281</f>
        <v>0</v>
      </c>
      <c r="J280" s="164">
        <f t="shared" si="123"/>
        <v>0</v>
      </c>
      <c r="K280" s="164">
        <f t="shared" si="123"/>
        <v>0</v>
      </c>
      <c r="L280" s="158">
        <f t="shared" si="123"/>
        <v>0</v>
      </c>
      <c r="M280" s="158">
        <f t="shared" si="123"/>
        <v>0</v>
      </c>
      <c r="N280" s="158">
        <f t="shared" si="123"/>
        <v>0</v>
      </c>
      <c r="O280" s="158">
        <f t="shared" si="123"/>
        <v>0</v>
      </c>
      <c r="P280" s="158">
        <f t="shared" si="123"/>
        <v>0</v>
      </c>
      <c r="Q280" s="158">
        <f t="shared" si="123"/>
        <v>0</v>
      </c>
      <c r="R280" s="150"/>
    </row>
    <row r="281" spans="1:18" ht="25.5" hidden="1">
      <c r="A281" s="173"/>
      <c r="B281" s="136" t="s">
        <v>445</v>
      </c>
      <c r="C281" s="166" t="s">
        <v>481</v>
      </c>
      <c r="D281" s="166" t="s">
        <v>491</v>
      </c>
      <c r="E281" s="166" t="s">
        <v>446</v>
      </c>
      <c r="F281" s="166"/>
      <c r="G281" s="158">
        <f>G282</f>
        <v>0</v>
      </c>
      <c r="H281" s="164">
        <f>H282</f>
        <v>0</v>
      </c>
      <c r="I281" s="164">
        <f t="shared" si="123"/>
        <v>0</v>
      </c>
      <c r="J281" s="164">
        <f t="shared" si="123"/>
        <v>0</v>
      </c>
      <c r="K281" s="164">
        <f t="shared" si="123"/>
        <v>0</v>
      </c>
      <c r="L281" s="158">
        <f t="shared" si="123"/>
        <v>0</v>
      </c>
      <c r="M281" s="158">
        <f t="shared" si="123"/>
        <v>0</v>
      </c>
      <c r="N281" s="158">
        <f t="shared" si="123"/>
        <v>0</v>
      </c>
      <c r="O281" s="158">
        <f t="shared" si="123"/>
        <v>0</v>
      </c>
      <c r="P281" s="158">
        <f t="shared" si="123"/>
        <v>0</v>
      </c>
      <c r="Q281" s="158">
        <f t="shared" si="123"/>
        <v>0</v>
      </c>
      <c r="R281" s="150"/>
    </row>
    <row r="282" spans="1:18" ht="14.25" hidden="1">
      <c r="A282" s="173"/>
      <c r="B282" s="136" t="s">
        <v>447</v>
      </c>
      <c r="C282" s="166" t="s">
        <v>481</v>
      </c>
      <c r="D282" s="166" t="s">
        <v>491</v>
      </c>
      <c r="E282" s="166" t="s">
        <v>446</v>
      </c>
      <c r="F282" s="166" t="s">
        <v>448</v>
      </c>
      <c r="G282" s="158">
        <f>H282+K282</f>
        <v>0</v>
      </c>
      <c r="H282" s="164">
        <f>I282+L282</f>
        <v>0</v>
      </c>
      <c r="I282" s="165">
        <f>SUM(J282:K282)</f>
        <v>0</v>
      </c>
      <c r="J282" s="164"/>
      <c r="K282" s="165"/>
      <c r="L282" s="158"/>
      <c r="M282" s="158">
        <f>N282+Q282</f>
        <v>0</v>
      </c>
      <c r="N282" s="157">
        <f>SUM(O282:P282)</f>
        <v>0</v>
      </c>
      <c r="O282" s="158"/>
      <c r="P282" s="157"/>
      <c r="Q282" s="158"/>
      <c r="R282" s="150"/>
    </row>
    <row r="283" spans="1:18" ht="14.25">
      <c r="A283" s="173"/>
      <c r="B283" s="160" t="s">
        <v>646</v>
      </c>
      <c r="C283" s="166" t="s">
        <v>481</v>
      </c>
      <c r="D283" s="166" t="s">
        <v>491</v>
      </c>
      <c r="E283" s="166" t="s">
        <v>647</v>
      </c>
      <c r="F283" s="166"/>
      <c r="G283" s="158">
        <f>G284</f>
        <v>48304</v>
      </c>
      <c r="H283" s="158">
        <f>H284</f>
        <v>48304</v>
      </c>
      <c r="I283" s="158">
        <f aca="true" t="shared" si="124" ref="I283:Q284">I284</f>
        <v>48304</v>
      </c>
      <c r="J283" s="158">
        <f t="shared" si="124"/>
        <v>39124</v>
      </c>
      <c r="K283" s="158">
        <f t="shared" si="124"/>
        <v>9180</v>
      </c>
      <c r="L283" s="158">
        <f t="shared" si="124"/>
        <v>0</v>
      </c>
      <c r="M283" s="158">
        <f t="shared" si="124"/>
        <v>45663</v>
      </c>
      <c r="N283" s="158">
        <f t="shared" si="124"/>
        <v>45663</v>
      </c>
      <c r="O283" s="158">
        <f t="shared" si="124"/>
        <v>37193</v>
      </c>
      <c r="P283" s="158">
        <f t="shared" si="124"/>
        <v>8470</v>
      </c>
      <c r="Q283" s="158">
        <f t="shared" si="124"/>
        <v>0</v>
      </c>
      <c r="R283" s="150">
        <f t="shared" si="113"/>
        <v>94.53254388870486</v>
      </c>
    </row>
    <row r="284" spans="1:18" ht="25.5">
      <c r="A284" s="173"/>
      <c r="B284" s="136" t="s">
        <v>556</v>
      </c>
      <c r="C284" s="166" t="s">
        <v>481</v>
      </c>
      <c r="D284" s="166" t="s">
        <v>491</v>
      </c>
      <c r="E284" s="166" t="s">
        <v>648</v>
      </c>
      <c r="F284" s="166"/>
      <c r="G284" s="158">
        <f>G285</f>
        <v>48304</v>
      </c>
      <c r="H284" s="158">
        <f>H285</f>
        <v>48304</v>
      </c>
      <c r="I284" s="158">
        <f t="shared" si="124"/>
        <v>48304</v>
      </c>
      <c r="J284" s="158">
        <f t="shared" si="124"/>
        <v>39124</v>
      </c>
      <c r="K284" s="158">
        <f t="shared" si="124"/>
        <v>9180</v>
      </c>
      <c r="L284" s="158">
        <f t="shared" si="124"/>
        <v>0</v>
      </c>
      <c r="M284" s="158">
        <f t="shared" si="124"/>
        <v>45663</v>
      </c>
      <c r="N284" s="158">
        <f t="shared" si="124"/>
        <v>45663</v>
      </c>
      <c r="O284" s="158">
        <f t="shared" si="124"/>
        <v>37193</v>
      </c>
      <c r="P284" s="158">
        <f t="shared" si="124"/>
        <v>8470</v>
      </c>
      <c r="Q284" s="158">
        <f t="shared" si="124"/>
        <v>0</v>
      </c>
      <c r="R284" s="150">
        <f t="shared" si="113"/>
        <v>94.53254388870486</v>
      </c>
    </row>
    <row r="285" spans="1:18" ht="14.25">
      <c r="A285" s="173"/>
      <c r="B285" s="136" t="s">
        <v>558</v>
      </c>
      <c r="C285" s="166" t="s">
        <v>481</v>
      </c>
      <c r="D285" s="166" t="s">
        <v>491</v>
      </c>
      <c r="E285" s="166" t="s">
        <v>648</v>
      </c>
      <c r="F285" s="166" t="s">
        <v>559</v>
      </c>
      <c r="G285" s="158">
        <v>48304</v>
      </c>
      <c r="H285" s="158">
        <f>I285+L285</f>
        <v>48304</v>
      </c>
      <c r="I285" s="157">
        <f>SUM(J285:K285)</f>
        <v>48304</v>
      </c>
      <c r="J285" s="157">
        <v>39124</v>
      </c>
      <c r="K285" s="157">
        <v>9180</v>
      </c>
      <c r="L285" s="158"/>
      <c r="M285" s="158">
        <f>N285+Q285</f>
        <v>45663</v>
      </c>
      <c r="N285" s="157">
        <f>SUM(O285:P285)</f>
        <v>45663</v>
      </c>
      <c r="O285" s="157">
        <v>37193</v>
      </c>
      <c r="P285" s="157">
        <v>8470</v>
      </c>
      <c r="Q285" s="157"/>
      <c r="R285" s="150">
        <f t="shared" si="113"/>
        <v>94.53254388870486</v>
      </c>
    </row>
    <row r="286" spans="1:18" ht="25.5">
      <c r="A286" s="173"/>
      <c r="B286" s="136" t="s">
        <v>649</v>
      </c>
      <c r="C286" s="166" t="s">
        <v>481</v>
      </c>
      <c r="D286" s="166" t="s">
        <v>491</v>
      </c>
      <c r="E286" s="166" t="s">
        <v>650</v>
      </c>
      <c r="F286" s="166"/>
      <c r="G286" s="158">
        <f>G287</f>
        <v>3100</v>
      </c>
      <c r="H286" s="158">
        <f>H287</f>
        <v>3100</v>
      </c>
      <c r="I286" s="158">
        <f aca="true" t="shared" si="125" ref="I286:Q287">I287</f>
        <v>3100</v>
      </c>
      <c r="J286" s="158">
        <f t="shared" si="125"/>
        <v>3100</v>
      </c>
      <c r="K286" s="158">
        <f t="shared" si="125"/>
        <v>0</v>
      </c>
      <c r="L286" s="158">
        <f t="shared" si="125"/>
        <v>0</v>
      </c>
      <c r="M286" s="158">
        <f t="shared" si="125"/>
        <v>2655</v>
      </c>
      <c r="N286" s="158">
        <f t="shared" si="125"/>
        <v>2655</v>
      </c>
      <c r="O286" s="158">
        <f t="shared" si="125"/>
        <v>2655</v>
      </c>
      <c r="P286" s="158">
        <f t="shared" si="125"/>
        <v>0</v>
      </c>
      <c r="Q286" s="158">
        <f t="shared" si="125"/>
        <v>0</v>
      </c>
      <c r="R286" s="150">
        <f t="shared" si="113"/>
        <v>85.64516129032258</v>
      </c>
    </row>
    <row r="287" spans="1:18" ht="25.5">
      <c r="A287" s="173"/>
      <c r="B287" s="160" t="s">
        <v>651</v>
      </c>
      <c r="C287" s="166" t="s">
        <v>481</v>
      </c>
      <c r="D287" s="166" t="s">
        <v>491</v>
      </c>
      <c r="E287" s="166" t="s">
        <v>652</v>
      </c>
      <c r="F287" s="166"/>
      <c r="G287" s="158">
        <f>G288</f>
        <v>3100</v>
      </c>
      <c r="H287" s="158">
        <f>H288</f>
        <v>3100</v>
      </c>
      <c r="I287" s="158">
        <f t="shared" si="125"/>
        <v>3100</v>
      </c>
      <c r="J287" s="158">
        <f t="shared" si="125"/>
        <v>3100</v>
      </c>
      <c r="K287" s="158">
        <f t="shared" si="125"/>
        <v>0</v>
      </c>
      <c r="L287" s="158">
        <f t="shared" si="125"/>
        <v>0</v>
      </c>
      <c r="M287" s="158">
        <f t="shared" si="125"/>
        <v>2655</v>
      </c>
      <c r="N287" s="158">
        <f t="shared" si="125"/>
        <v>2655</v>
      </c>
      <c r="O287" s="158">
        <f t="shared" si="125"/>
        <v>2655</v>
      </c>
      <c r="P287" s="158">
        <f t="shared" si="125"/>
        <v>0</v>
      </c>
      <c r="Q287" s="158">
        <f t="shared" si="125"/>
        <v>0</v>
      </c>
      <c r="R287" s="150">
        <f t="shared" si="113"/>
        <v>85.64516129032258</v>
      </c>
    </row>
    <row r="288" spans="1:18" ht="14.25">
      <c r="A288" s="173"/>
      <c r="B288" s="136" t="s">
        <v>558</v>
      </c>
      <c r="C288" s="166" t="s">
        <v>481</v>
      </c>
      <c r="D288" s="166" t="s">
        <v>491</v>
      </c>
      <c r="E288" s="166" t="s">
        <v>652</v>
      </c>
      <c r="F288" s="166" t="s">
        <v>559</v>
      </c>
      <c r="G288" s="158">
        <v>3100</v>
      </c>
      <c r="H288" s="158">
        <f>I288+L288</f>
        <v>3100</v>
      </c>
      <c r="I288" s="157">
        <f>SUM(J288:K288)</f>
        <v>3100</v>
      </c>
      <c r="J288" s="158">
        <v>3100</v>
      </c>
      <c r="K288" s="157"/>
      <c r="L288" s="158"/>
      <c r="M288" s="158">
        <f>N288+Q288</f>
        <v>2655</v>
      </c>
      <c r="N288" s="157">
        <f>SUM(O288:P288)</f>
        <v>2655</v>
      </c>
      <c r="O288" s="157">
        <v>2655</v>
      </c>
      <c r="P288" s="157"/>
      <c r="Q288" s="157"/>
      <c r="R288" s="150">
        <f t="shared" si="113"/>
        <v>85.64516129032258</v>
      </c>
    </row>
    <row r="289" spans="1:18" ht="14.25">
      <c r="A289" s="173"/>
      <c r="B289" s="160" t="s">
        <v>529</v>
      </c>
      <c r="C289" s="166" t="s">
        <v>481</v>
      </c>
      <c r="D289" s="166" t="s">
        <v>491</v>
      </c>
      <c r="E289" s="166" t="s">
        <v>450</v>
      </c>
      <c r="F289" s="166"/>
      <c r="G289" s="164">
        <f>G290+G293</f>
        <v>85551.79999999999</v>
      </c>
      <c r="H289" s="164">
        <f>H290+H293</f>
        <v>85551.79999999999</v>
      </c>
      <c r="I289" s="158">
        <f aca="true" t="shared" si="126" ref="I289:Q289">I290+I293</f>
        <v>14292</v>
      </c>
      <c r="J289" s="158">
        <f t="shared" si="126"/>
        <v>14292</v>
      </c>
      <c r="K289" s="158">
        <f t="shared" si="126"/>
        <v>0</v>
      </c>
      <c r="L289" s="164">
        <f t="shared" si="126"/>
        <v>71259.79999999999</v>
      </c>
      <c r="M289" s="158">
        <f t="shared" si="126"/>
        <v>71373</v>
      </c>
      <c r="N289" s="158">
        <f t="shared" si="126"/>
        <v>144</v>
      </c>
      <c r="O289" s="158">
        <f t="shared" si="126"/>
        <v>144</v>
      </c>
      <c r="P289" s="158">
        <f t="shared" si="126"/>
        <v>0</v>
      </c>
      <c r="Q289" s="158">
        <f t="shared" si="126"/>
        <v>71229</v>
      </c>
      <c r="R289" s="150">
        <f t="shared" si="113"/>
        <v>83.4266491178444</v>
      </c>
    </row>
    <row r="290" spans="1:18" ht="38.25">
      <c r="A290" s="173"/>
      <c r="B290" s="160" t="s">
        <v>653</v>
      </c>
      <c r="C290" s="166" t="s">
        <v>481</v>
      </c>
      <c r="D290" s="166" t="s">
        <v>491</v>
      </c>
      <c r="E290" s="166" t="s">
        <v>654</v>
      </c>
      <c r="F290" s="166"/>
      <c r="G290" s="164">
        <f>G291</f>
        <v>85401.4</v>
      </c>
      <c r="H290" s="164">
        <f>H291</f>
        <v>85401.4</v>
      </c>
      <c r="I290" s="158">
        <f aca="true" t="shared" si="127" ref="I290:Q293">I291</f>
        <v>14292</v>
      </c>
      <c r="J290" s="158">
        <f t="shared" si="127"/>
        <v>14292</v>
      </c>
      <c r="K290" s="158">
        <f t="shared" si="127"/>
        <v>0</v>
      </c>
      <c r="L290" s="164">
        <f t="shared" si="127"/>
        <v>71109.4</v>
      </c>
      <c r="M290" s="158">
        <f t="shared" si="127"/>
        <v>71253</v>
      </c>
      <c r="N290" s="158">
        <f t="shared" si="127"/>
        <v>144</v>
      </c>
      <c r="O290" s="158">
        <f t="shared" si="127"/>
        <v>144</v>
      </c>
      <c r="P290" s="158">
        <f t="shared" si="127"/>
        <v>0</v>
      </c>
      <c r="Q290" s="158">
        <f t="shared" si="127"/>
        <v>71109</v>
      </c>
      <c r="R290" s="150">
        <f t="shared" si="113"/>
        <v>83.43305847445124</v>
      </c>
    </row>
    <row r="291" spans="1:18" ht="38.25">
      <c r="A291" s="173"/>
      <c r="B291" s="160" t="s">
        <v>655</v>
      </c>
      <c r="C291" s="166" t="s">
        <v>481</v>
      </c>
      <c r="D291" s="166" t="s">
        <v>491</v>
      </c>
      <c r="E291" s="166" t="s">
        <v>656</v>
      </c>
      <c r="F291" s="166"/>
      <c r="G291" s="164">
        <f>G292</f>
        <v>85401.4</v>
      </c>
      <c r="H291" s="164">
        <f>H292</f>
        <v>85401.4</v>
      </c>
      <c r="I291" s="158">
        <f t="shared" si="127"/>
        <v>14292</v>
      </c>
      <c r="J291" s="158">
        <f t="shared" si="127"/>
        <v>14292</v>
      </c>
      <c r="K291" s="158">
        <f t="shared" si="127"/>
        <v>0</v>
      </c>
      <c r="L291" s="164">
        <f t="shared" si="127"/>
        <v>71109.4</v>
      </c>
      <c r="M291" s="158">
        <f t="shared" si="127"/>
        <v>71253</v>
      </c>
      <c r="N291" s="158">
        <f t="shared" si="127"/>
        <v>144</v>
      </c>
      <c r="O291" s="158">
        <f t="shared" si="127"/>
        <v>144</v>
      </c>
      <c r="P291" s="158">
        <f t="shared" si="127"/>
        <v>0</v>
      </c>
      <c r="Q291" s="158">
        <f t="shared" si="127"/>
        <v>71109</v>
      </c>
      <c r="R291" s="150">
        <f t="shared" si="113"/>
        <v>83.43305847445124</v>
      </c>
    </row>
    <row r="292" spans="1:18" ht="14.25">
      <c r="A292" s="173"/>
      <c r="B292" s="160" t="s">
        <v>447</v>
      </c>
      <c r="C292" s="166" t="s">
        <v>481</v>
      </c>
      <c r="D292" s="166" t="s">
        <v>491</v>
      </c>
      <c r="E292" s="166" t="s">
        <v>656</v>
      </c>
      <c r="F292" s="166" t="s">
        <v>448</v>
      </c>
      <c r="G292" s="164">
        <v>85401.4</v>
      </c>
      <c r="H292" s="164">
        <f>I292+L292</f>
        <v>85401.4</v>
      </c>
      <c r="I292" s="157">
        <f>SUM(J292:K292)</f>
        <v>14292</v>
      </c>
      <c r="J292" s="158">
        <v>14292</v>
      </c>
      <c r="K292" s="157"/>
      <c r="L292" s="164">
        <v>71109.4</v>
      </c>
      <c r="M292" s="158">
        <f>N292+Q292</f>
        <v>71253</v>
      </c>
      <c r="N292" s="157">
        <f>SUM(O292:P292)</f>
        <v>144</v>
      </c>
      <c r="O292" s="157">
        <v>144</v>
      </c>
      <c r="P292" s="157"/>
      <c r="Q292" s="157">
        <v>71109</v>
      </c>
      <c r="R292" s="150">
        <f t="shared" si="113"/>
        <v>83.43305847445124</v>
      </c>
    </row>
    <row r="293" spans="1:18" ht="25.5">
      <c r="A293" s="173"/>
      <c r="B293" s="160" t="s">
        <v>657</v>
      </c>
      <c r="C293" s="166" t="s">
        <v>481</v>
      </c>
      <c r="D293" s="166" t="s">
        <v>491</v>
      </c>
      <c r="E293" s="166" t="s">
        <v>658</v>
      </c>
      <c r="F293" s="166"/>
      <c r="G293" s="164">
        <f>G294</f>
        <v>150.4</v>
      </c>
      <c r="H293" s="164">
        <f>H294</f>
        <v>150.4</v>
      </c>
      <c r="I293" s="158">
        <f t="shared" si="127"/>
        <v>0</v>
      </c>
      <c r="J293" s="158">
        <f t="shared" si="127"/>
        <v>0</v>
      </c>
      <c r="K293" s="158">
        <f t="shared" si="127"/>
        <v>0</v>
      </c>
      <c r="L293" s="164">
        <f t="shared" si="127"/>
        <v>150.4</v>
      </c>
      <c r="M293" s="158">
        <f t="shared" si="127"/>
        <v>120</v>
      </c>
      <c r="N293" s="158">
        <f t="shared" si="127"/>
        <v>0</v>
      </c>
      <c r="O293" s="158">
        <f t="shared" si="127"/>
        <v>0</v>
      </c>
      <c r="P293" s="158">
        <f t="shared" si="127"/>
        <v>0</v>
      </c>
      <c r="Q293" s="158">
        <f t="shared" si="127"/>
        <v>120</v>
      </c>
      <c r="R293" s="150">
        <f>M293/H293*100</f>
        <v>79.7872340425532</v>
      </c>
    </row>
    <row r="294" spans="1:18" ht="25.5">
      <c r="A294" s="173"/>
      <c r="B294" s="160" t="s">
        <v>651</v>
      </c>
      <c r="C294" s="166" t="s">
        <v>481</v>
      </c>
      <c r="D294" s="166" t="s">
        <v>491</v>
      </c>
      <c r="E294" s="166" t="s">
        <v>658</v>
      </c>
      <c r="F294" s="166" t="s">
        <v>659</v>
      </c>
      <c r="G294" s="164">
        <v>150.4</v>
      </c>
      <c r="H294" s="164">
        <f>I294+L294</f>
        <v>150.4</v>
      </c>
      <c r="I294" s="157">
        <f>SUM(J294:K294)</f>
        <v>0</v>
      </c>
      <c r="J294" s="158"/>
      <c r="K294" s="157"/>
      <c r="L294" s="164">
        <v>150.4</v>
      </c>
      <c r="M294" s="158">
        <f>N294+Q294</f>
        <v>120</v>
      </c>
      <c r="N294" s="157">
        <f>SUM(O294:P294)</f>
        <v>0</v>
      </c>
      <c r="O294" s="157"/>
      <c r="P294" s="157"/>
      <c r="Q294" s="157">
        <v>120</v>
      </c>
      <c r="R294" s="150">
        <f>M294/H294*100</f>
        <v>79.7872340425532</v>
      </c>
    </row>
    <row r="295" spans="1:18" ht="25.5">
      <c r="A295" s="188"/>
      <c r="B295" s="152" t="s">
        <v>660</v>
      </c>
      <c r="C295" s="189" t="s">
        <v>481</v>
      </c>
      <c r="D295" s="190" t="s">
        <v>173</v>
      </c>
      <c r="E295" s="190"/>
      <c r="F295" s="190"/>
      <c r="G295" s="159">
        <f>G296+G299+G302</f>
        <v>13829</v>
      </c>
      <c r="H295" s="159">
        <f>H296+H299+H302</f>
        <v>13829</v>
      </c>
      <c r="I295" s="159">
        <f aca="true" t="shared" si="128" ref="I295:Q295">I296+I299+I302</f>
        <v>9321</v>
      </c>
      <c r="J295" s="159">
        <f t="shared" si="128"/>
        <v>9321</v>
      </c>
      <c r="K295" s="159">
        <f t="shared" si="128"/>
        <v>0</v>
      </c>
      <c r="L295" s="159">
        <f t="shared" si="128"/>
        <v>4508</v>
      </c>
      <c r="M295" s="159">
        <f t="shared" si="128"/>
        <v>13714</v>
      </c>
      <c r="N295" s="159">
        <f t="shared" si="128"/>
        <v>9206</v>
      </c>
      <c r="O295" s="159">
        <f t="shared" si="128"/>
        <v>9206</v>
      </c>
      <c r="P295" s="159">
        <f t="shared" si="128"/>
        <v>0</v>
      </c>
      <c r="Q295" s="159">
        <f t="shared" si="128"/>
        <v>4508</v>
      </c>
      <c r="R295" s="150">
        <f t="shared" si="113"/>
        <v>99.16841420203919</v>
      </c>
    </row>
    <row r="296" spans="1:18" ht="38.25">
      <c r="A296" s="173"/>
      <c r="B296" s="136" t="s">
        <v>416</v>
      </c>
      <c r="C296" s="135" t="s">
        <v>481</v>
      </c>
      <c r="D296" s="135" t="s">
        <v>173</v>
      </c>
      <c r="E296" s="135" t="s">
        <v>394</v>
      </c>
      <c r="F296" s="135"/>
      <c r="G296" s="158">
        <f>G297</f>
        <v>4337</v>
      </c>
      <c r="H296" s="158">
        <f>H297</f>
        <v>4337</v>
      </c>
      <c r="I296" s="158">
        <f aca="true" t="shared" si="129" ref="I296:Q297">I297</f>
        <v>4337</v>
      </c>
      <c r="J296" s="158">
        <f t="shared" si="129"/>
        <v>4337</v>
      </c>
      <c r="K296" s="158">
        <f t="shared" si="129"/>
        <v>0</v>
      </c>
      <c r="L296" s="158">
        <f t="shared" si="129"/>
        <v>0</v>
      </c>
      <c r="M296" s="158">
        <f t="shared" si="129"/>
        <v>4243</v>
      </c>
      <c r="N296" s="158">
        <f t="shared" si="129"/>
        <v>4243</v>
      </c>
      <c r="O296" s="158">
        <f t="shared" si="129"/>
        <v>4243</v>
      </c>
      <c r="P296" s="158">
        <f t="shared" si="129"/>
        <v>0</v>
      </c>
      <c r="Q296" s="158">
        <f t="shared" si="129"/>
        <v>0</v>
      </c>
      <c r="R296" s="150">
        <f t="shared" si="113"/>
        <v>97.83260318192298</v>
      </c>
    </row>
    <row r="297" spans="1:18" ht="14.25">
      <c r="A297" s="173"/>
      <c r="B297" s="136" t="s">
        <v>402</v>
      </c>
      <c r="C297" s="135" t="s">
        <v>481</v>
      </c>
      <c r="D297" s="135" t="s">
        <v>173</v>
      </c>
      <c r="E297" s="135" t="s">
        <v>403</v>
      </c>
      <c r="F297" s="135"/>
      <c r="G297" s="158">
        <f>G298</f>
        <v>4337</v>
      </c>
      <c r="H297" s="158">
        <f>H298</f>
        <v>4337</v>
      </c>
      <c r="I297" s="158">
        <f t="shared" si="129"/>
        <v>4337</v>
      </c>
      <c r="J297" s="158">
        <f t="shared" si="129"/>
        <v>4337</v>
      </c>
      <c r="K297" s="158">
        <f t="shared" si="129"/>
        <v>0</v>
      </c>
      <c r="L297" s="158">
        <f t="shared" si="129"/>
        <v>0</v>
      </c>
      <c r="M297" s="158">
        <f t="shared" si="129"/>
        <v>4243</v>
      </c>
      <c r="N297" s="158">
        <f t="shared" si="129"/>
        <v>4243</v>
      </c>
      <c r="O297" s="158">
        <f t="shared" si="129"/>
        <v>4243</v>
      </c>
      <c r="P297" s="158">
        <f t="shared" si="129"/>
        <v>0</v>
      </c>
      <c r="Q297" s="158">
        <f t="shared" si="129"/>
        <v>0</v>
      </c>
      <c r="R297" s="150">
        <f t="shared" si="113"/>
        <v>97.83260318192298</v>
      </c>
    </row>
    <row r="298" spans="1:18" ht="14.25">
      <c r="A298" s="173"/>
      <c r="B298" s="136" t="s">
        <v>397</v>
      </c>
      <c r="C298" s="135" t="s">
        <v>481</v>
      </c>
      <c r="D298" s="135" t="s">
        <v>173</v>
      </c>
      <c r="E298" s="135" t="s">
        <v>403</v>
      </c>
      <c r="F298" s="135" t="s">
        <v>398</v>
      </c>
      <c r="G298" s="158">
        <v>4337</v>
      </c>
      <c r="H298" s="158">
        <f>I298+L298</f>
        <v>4337</v>
      </c>
      <c r="I298" s="157">
        <f>SUM(J298:K298)</f>
        <v>4337</v>
      </c>
      <c r="J298" s="158">
        <v>4337</v>
      </c>
      <c r="K298" s="157"/>
      <c r="L298" s="158"/>
      <c r="M298" s="158">
        <f>N298+Q298</f>
        <v>4243</v>
      </c>
      <c r="N298" s="157">
        <f>SUM(O298:P298)</f>
        <v>4243</v>
      </c>
      <c r="O298" s="158">
        <v>4243</v>
      </c>
      <c r="P298" s="157"/>
      <c r="Q298" s="158"/>
      <c r="R298" s="150">
        <f t="shared" si="113"/>
        <v>97.83260318192298</v>
      </c>
    </row>
    <row r="299" spans="1:18" ht="51">
      <c r="A299" s="173"/>
      <c r="B299" s="136" t="s">
        <v>598</v>
      </c>
      <c r="C299" s="135" t="s">
        <v>481</v>
      </c>
      <c r="D299" s="135" t="s">
        <v>173</v>
      </c>
      <c r="E299" s="135" t="s">
        <v>599</v>
      </c>
      <c r="F299" s="135"/>
      <c r="G299" s="158">
        <f>G300</f>
        <v>4484</v>
      </c>
      <c r="H299" s="158">
        <f>H300</f>
        <v>4484</v>
      </c>
      <c r="I299" s="158">
        <f aca="true" t="shared" si="130" ref="I299:Q300">I300</f>
        <v>4484</v>
      </c>
      <c r="J299" s="158">
        <f t="shared" si="130"/>
        <v>4484</v>
      </c>
      <c r="K299" s="158">
        <f t="shared" si="130"/>
        <v>0</v>
      </c>
      <c r="L299" s="158">
        <f t="shared" si="130"/>
        <v>0</v>
      </c>
      <c r="M299" s="158">
        <f t="shared" si="130"/>
        <v>4463</v>
      </c>
      <c r="N299" s="158">
        <f t="shared" si="130"/>
        <v>4463</v>
      </c>
      <c r="O299" s="158">
        <f t="shared" si="130"/>
        <v>4463</v>
      </c>
      <c r="P299" s="158">
        <f t="shared" si="130"/>
        <v>0</v>
      </c>
      <c r="Q299" s="158">
        <f t="shared" si="130"/>
        <v>0</v>
      </c>
      <c r="R299" s="150">
        <f t="shared" si="113"/>
        <v>99.53166815343444</v>
      </c>
    </row>
    <row r="300" spans="1:18" ht="25.5">
      <c r="A300" s="173"/>
      <c r="B300" s="160" t="s">
        <v>556</v>
      </c>
      <c r="C300" s="166" t="s">
        <v>481</v>
      </c>
      <c r="D300" s="166" t="s">
        <v>173</v>
      </c>
      <c r="E300" s="166" t="s">
        <v>600</v>
      </c>
      <c r="F300" s="166"/>
      <c r="G300" s="158">
        <f>G301</f>
        <v>4484</v>
      </c>
      <c r="H300" s="158">
        <f>H301</f>
        <v>4484</v>
      </c>
      <c r="I300" s="158">
        <f t="shared" si="130"/>
        <v>4484</v>
      </c>
      <c r="J300" s="158">
        <f t="shared" si="130"/>
        <v>4484</v>
      </c>
      <c r="K300" s="158">
        <f t="shared" si="130"/>
        <v>0</v>
      </c>
      <c r="L300" s="158">
        <f t="shared" si="130"/>
        <v>0</v>
      </c>
      <c r="M300" s="158">
        <f t="shared" si="130"/>
        <v>4463</v>
      </c>
      <c r="N300" s="158">
        <f t="shared" si="130"/>
        <v>4463</v>
      </c>
      <c r="O300" s="158">
        <f t="shared" si="130"/>
        <v>4463</v>
      </c>
      <c r="P300" s="158">
        <f t="shared" si="130"/>
        <v>0</v>
      </c>
      <c r="Q300" s="158">
        <f t="shared" si="130"/>
        <v>0</v>
      </c>
      <c r="R300" s="150">
        <f t="shared" si="113"/>
        <v>99.53166815343444</v>
      </c>
    </row>
    <row r="301" spans="1:18" ht="14.25">
      <c r="A301" s="173"/>
      <c r="B301" s="136" t="s">
        <v>558</v>
      </c>
      <c r="C301" s="166" t="s">
        <v>481</v>
      </c>
      <c r="D301" s="166" t="s">
        <v>173</v>
      </c>
      <c r="E301" s="166" t="s">
        <v>600</v>
      </c>
      <c r="F301" s="166" t="s">
        <v>559</v>
      </c>
      <c r="G301" s="158">
        <v>4484</v>
      </c>
      <c r="H301" s="158">
        <f>I301+L301</f>
        <v>4484</v>
      </c>
      <c r="I301" s="157">
        <f>SUM(J301:K301)</f>
        <v>4484</v>
      </c>
      <c r="J301" s="158">
        <v>4484</v>
      </c>
      <c r="K301" s="157"/>
      <c r="L301" s="158"/>
      <c r="M301" s="158">
        <f>N301+Q301</f>
        <v>4463</v>
      </c>
      <c r="N301" s="157">
        <f>SUM(O301:P301)</f>
        <v>4463</v>
      </c>
      <c r="O301" s="158">
        <v>4463</v>
      </c>
      <c r="P301" s="157"/>
      <c r="Q301" s="158"/>
      <c r="R301" s="150">
        <f t="shared" si="113"/>
        <v>99.53166815343444</v>
      </c>
    </row>
    <row r="302" spans="1:18" ht="25.5">
      <c r="A302" s="173"/>
      <c r="B302" s="136" t="s">
        <v>661</v>
      </c>
      <c r="C302" s="135" t="s">
        <v>481</v>
      </c>
      <c r="D302" s="166" t="s">
        <v>173</v>
      </c>
      <c r="E302" s="166" t="s">
        <v>662</v>
      </c>
      <c r="F302" s="166"/>
      <c r="G302" s="158">
        <f>G303</f>
        <v>5008</v>
      </c>
      <c r="H302" s="158">
        <f>H303</f>
        <v>5008</v>
      </c>
      <c r="I302" s="158">
        <f aca="true" t="shared" si="131" ref="I302:Q303">I303</f>
        <v>500</v>
      </c>
      <c r="J302" s="158">
        <f t="shared" si="131"/>
        <v>500</v>
      </c>
      <c r="K302" s="158">
        <f t="shared" si="131"/>
        <v>0</v>
      </c>
      <c r="L302" s="158">
        <f t="shared" si="131"/>
        <v>4508</v>
      </c>
      <c r="M302" s="158">
        <f t="shared" si="131"/>
        <v>5008</v>
      </c>
      <c r="N302" s="158">
        <f t="shared" si="131"/>
        <v>500</v>
      </c>
      <c r="O302" s="158">
        <f t="shared" si="131"/>
        <v>500</v>
      </c>
      <c r="P302" s="158">
        <f t="shared" si="131"/>
        <v>0</v>
      </c>
      <c r="Q302" s="158">
        <f t="shared" si="131"/>
        <v>4508</v>
      </c>
      <c r="R302" s="150">
        <f t="shared" si="113"/>
        <v>100</v>
      </c>
    </row>
    <row r="303" spans="1:18" ht="25.5">
      <c r="A303" s="173"/>
      <c r="B303" s="136" t="s">
        <v>651</v>
      </c>
      <c r="C303" s="135" t="s">
        <v>481</v>
      </c>
      <c r="D303" s="166" t="s">
        <v>173</v>
      </c>
      <c r="E303" s="166" t="s">
        <v>663</v>
      </c>
      <c r="F303" s="166"/>
      <c r="G303" s="158">
        <f>G304</f>
        <v>5008</v>
      </c>
      <c r="H303" s="158">
        <f>H304</f>
        <v>5008</v>
      </c>
      <c r="I303" s="158">
        <f t="shared" si="131"/>
        <v>500</v>
      </c>
      <c r="J303" s="158">
        <f t="shared" si="131"/>
        <v>500</v>
      </c>
      <c r="K303" s="158">
        <f t="shared" si="131"/>
        <v>0</v>
      </c>
      <c r="L303" s="158">
        <f t="shared" si="131"/>
        <v>4508</v>
      </c>
      <c r="M303" s="158">
        <f t="shared" si="131"/>
        <v>5008</v>
      </c>
      <c r="N303" s="158">
        <f t="shared" si="131"/>
        <v>500</v>
      </c>
      <c r="O303" s="158">
        <f t="shared" si="131"/>
        <v>500</v>
      </c>
      <c r="P303" s="158">
        <f t="shared" si="131"/>
        <v>0</v>
      </c>
      <c r="Q303" s="158">
        <f t="shared" si="131"/>
        <v>4508</v>
      </c>
      <c r="R303" s="150">
        <f t="shared" si="113"/>
        <v>100</v>
      </c>
    </row>
    <row r="304" spans="1:18" ht="14.25">
      <c r="A304" s="173"/>
      <c r="B304" s="136" t="s">
        <v>558</v>
      </c>
      <c r="C304" s="135" t="s">
        <v>481</v>
      </c>
      <c r="D304" s="166" t="s">
        <v>173</v>
      </c>
      <c r="E304" s="166" t="s">
        <v>663</v>
      </c>
      <c r="F304" s="166" t="s">
        <v>559</v>
      </c>
      <c r="G304" s="158">
        <v>5008</v>
      </c>
      <c r="H304" s="158">
        <f>I304+L304</f>
        <v>5008</v>
      </c>
      <c r="I304" s="157">
        <f>SUM(J304:K304)</f>
        <v>500</v>
      </c>
      <c r="J304" s="158">
        <v>500</v>
      </c>
      <c r="K304" s="157"/>
      <c r="L304" s="158">
        <v>4508</v>
      </c>
      <c r="M304" s="158">
        <f>N304+Q304</f>
        <v>5008</v>
      </c>
      <c r="N304" s="157">
        <f>SUM(O304:P304)</f>
        <v>500</v>
      </c>
      <c r="O304" s="157">
        <v>500</v>
      </c>
      <c r="P304" s="157"/>
      <c r="Q304" s="157">
        <v>4508</v>
      </c>
      <c r="R304" s="150">
        <f t="shared" si="113"/>
        <v>100</v>
      </c>
    </row>
    <row r="305" spans="1:18" ht="14.25">
      <c r="A305" s="191" t="s">
        <v>664</v>
      </c>
      <c r="B305" s="146" t="s">
        <v>665</v>
      </c>
      <c r="C305" s="192" t="s">
        <v>173</v>
      </c>
      <c r="D305" s="192"/>
      <c r="E305" s="192"/>
      <c r="F305" s="192"/>
      <c r="G305" s="148">
        <f>G309+G328+G344+G306</f>
        <v>67500.5</v>
      </c>
      <c r="H305" s="148">
        <f aca="true" t="shared" si="132" ref="H305:Q305">H309+H328+H344+H306</f>
        <v>67500.5</v>
      </c>
      <c r="I305" s="149">
        <f t="shared" si="132"/>
        <v>7685</v>
      </c>
      <c r="J305" s="149">
        <f t="shared" si="132"/>
        <v>7685</v>
      </c>
      <c r="K305" s="149">
        <f t="shared" si="132"/>
        <v>0</v>
      </c>
      <c r="L305" s="148">
        <f t="shared" si="132"/>
        <v>59815.5</v>
      </c>
      <c r="M305" s="149">
        <f t="shared" si="132"/>
        <v>56894</v>
      </c>
      <c r="N305" s="149">
        <f t="shared" si="132"/>
        <v>7543</v>
      </c>
      <c r="O305" s="149">
        <f t="shared" si="132"/>
        <v>7543</v>
      </c>
      <c r="P305" s="149">
        <f t="shared" si="132"/>
        <v>0</v>
      </c>
      <c r="Q305" s="149">
        <f t="shared" si="132"/>
        <v>49351</v>
      </c>
      <c r="R305" s="150">
        <f t="shared" si="113"/>
        <v>84.28678306086621</v>
      </c>
    </row>
    <row r="306" spans="1:18" ht="14.25">
      <c r="A306" s="191"/>
      <c r="B306" s="152" t="s">
        <v>666</v>
      </c>
      <c r="C306" s="169" t="s">
        <v>173</v>
      </c>
      <c r="D306" s="169" t="s">
        <v>387</v>
      </c>
      <c r="E306" s="169"/>
      <c r="F306" s="169"/>
      <c r="G306" s="170">
        <f>G307</f>
        <v>372</v>
      </c>
      <c r="H306" s="170">
        <f aca="true" t="shared" si="133" ref="H306:Q307">H307</f>
        <v>372</v>
      </c>
      <c r="I306" s="170">
        <f t="shared" si="133"/>
        <v>372</v>
      </c>
      <c r="J306" s="170">
        <f t="shared" si="133"/>
        <v>372</v>
      </c>
      <c r="K306" s="170">
        <f t="shared" si="133"/>
        <v>0</v>
      </c>
      <c r="L306" s="170">
        <f t="shared" si="133"/>
        <v>0</v>
      </c>
      <c r="M306" s="170">
        <f t="shared" si="133"/>
        <v>343</v>
      </c>
      <c r="N306" s="170">
        <f t="shared" si="133"/>
        <v>343</v>
      </c>
      <c r="O306" s="170">
        <f t="shared" si="133"/>
        <v>343</v>
      </c>
      <c r="P306" s="170">
        <f t="shared" si="133"/>
        <v>0</v>
      </c>
      <c r="Q306" s="170">
        <f t="shared" si="133"/>
        <v>0</v>
      </c>
      <c r="R306" s="150">
        <f t="shared" si="113"/>
        <v>92.20430107526882</v>
      </c>
    </row>
    <row r="307" spans="1:18" ht="25.5">
      <c r="A307" s="191"/>
      <c r="B307" s="71" t="s">
        <v>667</v>
      </c>
      <c r="C307" s="172" t="s">
        <v>173</v>
      </c>
      <c r="D307" s="172" t="s">
        <v>387</v>
      </c>
      <c r="E307" s="172" t="s">
        <v>668</v>
      </c>
      <c r="F307" s="172"/>
      <c r="G307" s="158">
        <f>G308</f>
        <v>372</v>
      </c>
      <c r="H307" s="158">
        <f t="shared" si="133"/>
        <v>372</v>
      </c>
      <c r="I307" s="158">
        <f t="shared" si="133"/>
        <v>372</v>
      </c>
      <c r="J307" s="158">
        <f t="shared" si="133"/>
        <v>372</v>
      </c>
      <c r="K307" s="158">
        <f t="shared" si="133"/>
        <v>0</v>
      </c>
      <c r="L307" s="158">
        <f t="shared" si="133"/>
        <v>0</v>
      </c>
      <c r="M307" s="158">
        <f t="shared" si="133"/>
        <v>343</v>
      </c>
      <c r="N307" s="158">
        <f t="shared" si="133"/>
        <v>343</v>
      </c>
      <c r="O307" s="158">
        <f t="shared" si="133"/>
        <v>343</v>
      </c>
      <c r="P307" s="158">
        <f t="shared" si="133"/>
        <v>0</v>
      </c>
      <c r="Q307" s="158">
        <f t="shared" si="133"/>
        <v>0</v>
      </c>
      <c r="R307" s="150">
        <f>M307/H307*100</f>
        <v>92.20430107526882</v>
      </c>
    </row>
    <row r="308" spans="1:18" ht="14.25">
      <c r="A308" s="191"/>
      <c r="B308" s="71" t="s">
        <v>478</v>
      </c>
      <c r="C308" s="172" t="s">
        <v>173</v>
      </c>
      <c r="D308" s="172" t="s">
        <v>387</v>
      </c>
      <c r="E308" s="172" t="s">
        <v>668</v>
      </c>
      <c r="F308" s="172" t="s">
        <v>479</v>
      </c>
      <c r="G308" s="158">
        <v>372</v>
      </c>
      <c r="H308" s="158">
        <f>I308+L308</f>
        <v>372</v>
      </c>
      <c r="I308" s="157">
        <f>SUM(J308:K308)</f>
        <v>372</v>
      </c>
      <c r="J308" s="158">
        <v>372</v>
      </c>
      <c r="K308" s="157"/>
      <c r="L308" s="158"/>
      <c r="M308" s="158">
        <f>N308+Q308</f>
        <v>343</v>
      </c>
      <c r="N308" s="157">
        <f>SUM(O308:P308)</f>
        <v>343</v>
      </c>
      <c r="O308" s="158">
        <v>343</v>
      </c>
      <c r="P308" s="157"/>
      <c r="Q308" s="158"/>
      <c r="R308" s="150">
        <f>M308/H308*100</f>
        <v>92.20430107526882</v>
      </c>
    </row>
    <row r="309" spans="1:18" ht="14.25">
      <c r="A309" s="167"/>
      <c r="B309" s="152" t="s">
        <v>669</v>
      </c>
      <c r="C309" s="169" t="s">
        <v>173</v>
      </c>
      <c r="D309" s="169" t="s">
        <v>400</v>
      </c>
      <c r="E309" s="169"/>
      <c r="F309" s="169"/>
      <c r="G309" s="175">
        <f>G310+G312+G316+G318+G322+G314</f>
        <v>41102.2</v>
      </c>
      <c r="H309" s="175">
        <f aca="true" t="shared" si="134" ref="H309:Q309">H310+H312+H316+H318+H322+H314</f>
        <v>41102.2</v>
      </c>
      <c r="I309" s="170">
        <f t="shared" si="134"/>
        <v>1267</v>
      </c>
      <c r="J309" s="170">
        <f t="shared" si="134"/>
        <v>1267</v>
      </c>
      <c r="K309" s="170">
        <f t="shared" si="134"/>
        <v>0</v>
      </c>
      <c r="L309" s="175">
        <f t="shared" si="134"/>
        <v>39835.2</v>
      </c>
      <c r="M309" s="170">
        <f t="shared" si="134"/>
        <v>33486</v>
      </c>
      <c r="N309" s="170">
        <f t="shared" si="134"/>
        <v>1194</v>
      </c>
      <c r="O309" s="170">
        <f t="shared" si="134"/>
        <v>1194</v>
      </c>
      <c r="P309" s="170">
        <f t="shared" si="134"/>
        <v>0</v>
      </c>
      <c r="Q309" s="170">
        <f t="shared" si="134"/>
        <v>32292</v>
      </c>
      <c r="R309" s="150">
        <f t="shared" si="113"/>
        <v>81.47009162526581</v>
      </c>
    </row>
    <row r="310" spans="1:18" ht="102">
      <c r="A310" s="173"/>
      <c r="B310" s="71" t="s">
        <v>670</v>
      </c>
      <c r="C310" s="172" t="s">
        <v>173</v>
      </c>
      <c r="D310" s="172" t="s">
        <v>400</v>
      </c>
      <c r="E310" s="172" t="s">
        <v>671</v>
      </c>
      <c r="F310" s="172"/>
      <c r="G310" s="164">
        <f>G311</f>
        <v>4651.2</v>
      </c>
      <c r="H310" s="164">
        <f>H311</f>
        <v>4651.2</v>
      </c>
      <c r="I310" s="158">
        <f aca="true" t="shared" si="135" ref="I310:Q310">I311</f>
        <v>0</v>
      </c>
      <c r="J310" s="158">
        <f t="shared" si="135"/>
        <v>0</v>
      </c>
      <c r="K310" s="158">
        <f t="shared" si="135"/>
        <v>0</v>
      </c>
      <c r="L310" s="164">
        <f t="shared" si="135"/>
        <v>4651.2</v>
      </c>
      <c r="M310" s="158">
        <f t="shared" si="135"/>
        <v>3929</v>
      </c>
      <c r="N310" s="158">
        <f t="shared" si="135"/>
        <v>0</v>
      </c>
      <c r="O310" s="158">
        <f t="shared" si="135"/>
        <v>0</v>
      </c>
      <c r="P310" s="158">
        <f t="shared" si="135"/>
        <v>0</v>
      </c>
      <c r="Q310" s="158">
        <f t="shared" si="135"/>
        <v>3929</v>
      </c>
      <c r="R310" s="150">
        <f t="shared" si="113"/>
        <v>84.47282421740626</v>
      </c>
    </row>
    <row r="311" spans="1:18" ht="14.25">
      <c r="A311" s="173"/>
      <c r="B311" s="71" t="s">
        <v>478</v>
      </c>
      <c r="C311" s="172" t="s">
        <v>173</v>
      </c>
      <c r="D311" s="172" t="s">
        <v>400</v>
      </c>
      <c r="E311" s="172" t="s">
        <v>671</v>
      </c>
      <c r="F311" s="172" t="s">
        <v>479</v>
      </c>
      <c r="G311" s="164">
        <v>4651.2</v>
      </c>
      <c r="H311" s="164">
        <f>I311+L311</f>
        <v>4651.2</v>
      </c>
      <c r="I311" s="157">
        <f>SUM(J311:K311)</f>
        <v>0</v>
      </c>
      <c r="J311" s="158"/>
      <c r="K311" s="157"/>
      <c r="L311" s="164">
        <v>4651.2</v>
      </c>
      <c r="M311" s="158">
        <f>N311+Q311</f>
        <v>3929</v>
      </c>
      <c r="N311" s="157">
        <f>SUM(O311:P311)</f>
        <v>0</v>
      </c>
      <c r="O311" s="158"/>
      <c r="P311" s="157"/>
      <c r="Q311" s="158">
        <v>3929</v>
      </c>
      <c r="R311" s="150">
        <f t="shared" si="113"/>
        <v>84.47282421740626</v>
      </c>
    </row>
    <row r="312" spans="1:18" ht="51">
      <c r="A312" s="173"/>
      <c r="B312" s="71" t="s">
        <v>672</v>
      </c>
      <c r="C312" s="172" t="s">
        <v>173</v>
      </c>
      <c r="D312" s="172" t="s">
        <v>400</v>
      </c>
      <c r="E312" s="172" t="s">
        <v>673</v>
      </c>
      <c r="F312" s="172"/>
      <c r="G312" s="158">
        <f>G313</f>
        <v>5100</v>
      </c>
      <c r="H312" s="158">
        <f>H313</f>
        <v>5100</v>
      </c>
      <c r="I312" s="158">
        <f aca="true" t="shared" si="136" ref="I312:Q312">I313</f>
        <v>0</v>
      </c>
      <c r="J312" s="158">
        <f t="shared" si="136"/>
        <v>0</v>
      </c>
      <c r="K312" s="158">
        <f t="shared" si="136"/>
        <v>0</v>
      </c>
      <c r="L312" s="158">
        <f t="shared" si="136"/>
        <v>5100</v>
      </c>
      <c r="M312" s="158">
        <f t="shared" si="136"/>
        <v>0</v>
      </c>
      <c r="N312" s="158">
        <f t="shared" si="136"/>
        <v>0</v>
      </c>
      <c r="O312" s="158">
        <f t="shared" si="136"/>
        <v>0</v>
      </c>
      <c r="P312" s="158">
        <f t="shared" si="136"/>
        <v>0</v>
      </c>
      <c r="Q312" s="158">
        <f t="shared" si="136"/>
        <v>0</v>
      </c>
      <c r="R312" s="150">
        <f t="shared" si="113"/>
        <v>0</v>
      </c>
    </row>
    <row r="313" spans="1:18" ht="14.25">
      <c r="A313" s="173"/>
      <c r="B313" s="71" t="s">
        <v>478</v>
      </c>
      <c r="C313" s="172" t="s">
        <v>173</v>
      </c>
      <c r="D313" s="172" t="s">
        <v>400</v>
      </c>
      <c r="E313" s="172" t="s">
        <v>673</v>
      </c>
      <c r="F313" s="172" t="s">
        <v>479</v>
      </c>
      <c r="G313" s="158">
        <v>5100</v>
      </c>
      <c r="H313" s="158">
        <f>I313+L313</f>
        <v>5100</v>
      </c>
      <c r="I313" s="157">
        <f>SUM(J313:K313)</f>
        <v>0</v>
      </c>
      <c r="J313" s="158"/>
      <c r="K313" s="157"/>
      <c r="L313" s="158">
        <v>5100</v>
      </c>
      <c r="M313" s="158">
        <f>N313+Q313</f>
        <v>0</v>
      </c>
      <c r="N313" s="157">
        <f>SUM(O313:P313)</f>
        <v>0</v>
      </c>
      <c r="O313" s="158"/>
      <c r="P313" s="157"/>
      <c r="Q313" s="158">
        <v>0</v>
      </c>
      <c r="R313" s="150">
        <f t="shared" si="113"/>
        <v>0</v>
      </c>
    </row>
    <row r="314" spans="1:18" ht="25.5">
      <c r="A314" s="173"/>
      <c r="B314" s="71" t="s">
        <v>718</v>
      </c>
      <c r="C314" s="172" t="s">
        <v>173</v>
      </c>
      <c r="D314" s="172" t="s">
        <v>400</v>
      </c>
      <c r="E314" s="172" t="s">
        <v>711</v>
      </c>
      <c r="F314" s="172"/>
      <c r="G314" s="158">
        <f aca="true" t="shared" si="137" ref="G314:O314">G315</f>
        <v>277</v>
      </c>
      <c r="H314" s="158">
        <f t="shared" si="137"/>
        <v>277</v>
      </c>
      <c r="I314" s="158">
        <f t="shared" si="137"/>
        <v>277</v>
      </c>
      <c r="J314" s="158">
        <f t="shared" si="137"/>
        <v>277</v>
      </c>
      <c r="K314" s="158">
        <f t="shared" si="137"/>
        <v>0</v>
      </c>
      <c r="L314" s="158">
        <f t="shared" si="137"/>
        <v>0</v>
      </c>
      <c r="M314" s="158">
        <f t="shared" si="137"/>
        <v>277</v>
      </c>
      <c r="N314" s="158">
        <f t="shared" si="137"/>
        <v>277</v>
      </c>
      <c r="O314" s="158">
        <f t="shared" si="137"/>
        <v>277</v>
      </c>
      <c r="P314" s="157"/>
      <c r="Q314" s="158"/>
      <c r="R314" s="150">
        <f t="shared" si="113"/>
        <v>100</v>
      </c>
    </row>
    <row r="315" spans="1:18" ht="14.25">
      <c r="A315" s="173"/>
      <c r="B315" s="71" t="s">
        <v>478</v>
      </c>
      <c r="C315" s="172" t="s">
        <v>173</v>
      </c>
      <c r="D315" s="172" t="s">
        <v>400</v>
      </c>
      <c r="E315" s="172" t="s">
        <v>711</v>
      </c>
      <c r="F315" s="172" t="s">
        <v>479</v>
      </c>
      <c r="G315" s="158">
        <v>277</v>
      </c>
      <c r="H315" s="158">
        <f>I315+L315</f>
        <v>277</v>
      </c>
      <c r="I315" s="157">
        <f>SUM(J315:K315)</f>
        <v>277</v>
      </c>
      <c r="J315" s="158">
        <v>277</v>
      </c>
      <c r="K315" s="157"/>
      <c r="L315" s="158"/>
      <c r="M315" s="158">
        <f>N315+Q315</f>
        <v>277</v>
      </c>
      <c r="N315" s="157">
        <f>SUM(O315:P315)</f>
        <v>277</v>
      </c>
      <c r="O315" s="158">
        <v>277</v>
      </c>
      <c r="P315" s="157"/>
      <c r="Q315" s="158"/>
      <c r="R315" s="150">
        <f t="shared" si="113"/>
        <v>100</v>
      </c>
    </row>
    <row r="316" spans="1:18" ht="25.5">
      <c r="A316" s="173"/>
      <c r="B316" s="136" t="s">
        <v>674</v>
      </c>
      <c r="C316" s="172" t="s">
        <v>173</v>
      </c>
      <c r="D316" s="172" t="s">
        <v>400</v>
      </c>
      <c r="E316" s="172" t="s">
        <v>675</v>
      </c>
      <c r="F316" s="172"/>
      <c r="G316" s="158">
        <f>G317</f>
        <v>6828</v>
      </c>
      <c r="H316" s="158">
        <f>H317</f>
        <v>6828</v>
      </c>
      <c r="I316" s="158">
        <f aca="true" t="shared" si="138" ref="I316:Q316">I317</f>
        <v>0</v>
      </c>
      <c r="J316" s="158">
        <f t="shared" si="138"/>
        <v>0</v>
      </c>
      <c r="K316" s="158">
        <f t="shared" si="138"/>
        <v>0</v>
      </c>
      <c r="L316" s="158">
        <f t="shared" si="138"/>
        <v>6828</v>
      </c>
      <c r="M316" s="158">
        <f t="shared" si="138"/>
        <v>5167</v>
      </c>
      <c r="N316" s="158">
        <f t="shared" si="138"/>
        <v>0</v>
      </c>
      <c r="O316" s="158">
        <f t="shared" si="138"/>
        <v>0</v>
      </c>
      <c r="P316" s="158">
        <f t="shared" si="138"/>
        <v>0</v>
      </c>
      <c r="Q316" s="158">
        <f t="shared" si="138"/>
        <v>5167</v>
      </c>
      <c r="R316" s="150">
        <f t="shared" si="113"/>
        <v>75.67369654364381</v>
      </c>
    </row>
    <row r="317" spans="1:18" ht="14.25">
      <c r="A317" s="173"/>
      <c r="B317" s="71" t="s">
        <v>478</v>
      </c>
      <c r="C317" s="172" t="s">
        <v>173</v>
      </c>
      <c r="D317" s="172" t="s">
        <v>400</v>
      </c>
      <c r="E317" s="172" t="s">
        <v>675</v>
      </c>
      <c r="F317" s="172" t="s">
        <v>479</v>
      </c>
      <c r="G317" s="158">
        <f>489+6339</f>
        <v>6828</v>
      </c>
      <c r="H317" s="158">
        <f>I317+L317</f>
        <v>6828</v>
      </c>
      <c r="I317" s="157">
        <f>SUM(J317:K317)</f>
        <v>0</v>
      </c>
      <c r="J317" s="158"/>
      <c r="K317" s="157"/>
      <c r="L317" s="158">
        <v>6828</v>
      </c>
      <c r="M317" s="158">
        <f>N317+Q317</f>
        <v>5167</v>
      </c>
      <c r="N317" s="157">
        <f>SUM(O317:P317)</f>
        <v>0</v>
      </c>
      <c r="O317" s="158"/>
      <c r="P317" s="157"/>
      <c r="Q317" s="158">
        <v>5167</v>
      </c>
      <c r="R317" s="150">
        <f t="shared" si="113"/>
        <v>75.67369654364381</v>
      </c>
    </row>
    <row r="318" spans="1:18" ht="25.5">
      <c r="A318" s="173"/>
      <c r="B318" s="71" t="s">
        <v>676</v>
      </c>
      <c r="C318" s="172" t="s">
        <v>173</v>
      </c>
      <c r="D318" s="172" t="s">
        <v>400</v>
      </c>
      <c r="E318" s="172" t="s">
        <v>677</v>
      </c>
      <c r="F318" s="172"/>
      <c r="G318" s="158">
        <f>G319</f>
        <v>990</v>
      </c>
      <c r="H318" s="158">
        <f>H319</f>
        <v>990</v>
      </c>
      <c r="I318" s="158">
        <f aca="true" t="shared" si="139" ref="I318:Q318">I319</f>
        <v>990</v>
      </c>
      <c r="J318" s="158">
        <f t="shared" si="139"/>
        <v>990</v>
      </c>
      <c r="K318" s="158">
        <f t="shared" si="139"/>
        <v>0</v>
      </c>
      <c r="L318" s="158">
        <f t="shared" si="139"/>
        <v>0</v>
      </c>
      <c r="M318" s="158">
        <f t="shared" si="139"/>
        <v>917</v>
      </c>
      <c r="N318" s="158">
        <f t="shared" si="139"/>
        <v>917</v>
      </c>
      <c r="O318" s="158">
        <f t="shared" si="139"/>
        <v>917</v>
      </c>
      <c r="P318" s="158">
        <f t="shared" si="139"/>
        <v>0</v>
      </c>
      <c r="Q318" s="158">
        <f t="shared" si="139"/>
        <v>0</v>
      </c>
      <c r="R318" s="150">
        <f t="shared" si="113"/>
        <v>92.62626262626263</v>
      </c>
    </row>
    <row r="319" spans="1:18" ht="14.25">
      <c r="A319" s="173"/>
      <c r="B319" s="71" t="s">
        <v>678</v>
      </c>
      <c r="C319" s="172" t="s">
        <v>173</v>
      </c>
      <c r="D319" s="172" t="s">
        <v>400</v>
      </c>
      <c r="E319" s="172" t="s">
        <v>679</v>
      </c>
      <c r="F319" s="172"/>
      <c r="G319" s="158">
        <f>SUM(G320:G321)</f>
        <v>990</v>
      </c>
      <c r="H319" s="158">
        <f>SUM(H320:H321)</f>
        <v>990</v>
      </c>
      <c r="I319" s="158">
        <f aca="true" t="shared" si="140" ref="I319:Q319">SUM(I320:I321)</f>
        <v>990</v>
      </c>
      <c r="J319" s="158">
        <f t="shared" si="140"/>
        <v>990</v>
      </c>
      <c r="K319" s="158">
        <f t="shared" si="140"/>
        <v>0</v>
      </c>
      <c r="L319" s="158">
        <f t="shared" si="140"/>
        <v>0</v>
      </c>
      <c r="M319" s="158">
        <f t="shared" si="140"/>
        <v>917</v>
      </c>
      <c r="N319" s="158">
        <f t="shared" si="140"/>
        <v>917</v>
      </c>
      <c r="O319" s="158">
        <f t="shared" si="140"/>
        <v>917</v>
      </c>
      <c r="P319" s="158">
        <f t="shared" si="140"/>
        <v>0</v>
      </c>
      <c r="Q319" s="158">
        <f t="shared" si="140"/>
        <v>0</v>
      </c>
      <c r="R319" s="150">
        <f t="shared" si="113"/>
        <v>92.62626262626263</v>
      </c>
    </row>
    <row r="320" spans="1:18" ht="14.25">
      <c r="A320" s="173"/>
      <c r="B320" s="71" t="s">
        <v>478</v>
      </c>
      <c r="C320" s="172" t="s">
        <v>173</v>
      </c>
      <c r="D320" s="172" t="s">
        <v>400</v>
      </c>
      <c r="E320" s="172" t="s">
        <v>679</v>
      </c>
      <c r="F320" s="172" t="s">
        <v>479</v>
      </c>
      <c r="G320" s="158">
        <v>480</v>
      </c>
      <c r="H320" s="158">
        <f>I320+L320</f>
        <v>480</v>
      </c>
      <c r="I320" s="157">
        <f>SUM(J320:K320)</f>
        <v>480</v>
      </c>
      <c r="J320" s="158">
        <v>480</v>
      </c>
      <c r="K320" s="157"/>
      <c r="L320" s="158"/>
      <c r="M320" s="158">
        <f>N320+Q320</f>
        <v>448</v>
      </c>
      <c r="N320" s="157">
        <f>SUM(O320:P320)</f>
        <v>448</v>
      </c>
      <c r="O320" s="158">
        <v>448</v>
      </c>
      <c r="P320" s="157"/>
      <c r="Q320" s="158"/>
      <c r="R320" s="150">
        <f t="shared" si="113"/>
        <v>93.33333333333333</v>
      </c>
    </row>
    <row r="321" spans="1:18" ht="14.25">
      <c r="A321" s="173"/>
      <c r="B321" s="71" t="s">
        <v>425</v>
      </c>
      <c r="C321" s="172" t="s">
        <v>173</v>
      </c>
      <c r="D321" s="172" t="s">
        <v>400</v>
      </c>
      <c r="E321" s="172" t="s">
        <v>679</v>
      </c>
      <c r="F321" s="172" t="s">
        <v>426</v>
      </c>
      <c r="G321" s="158">
        <v>510</v>
      </c>
      <c r="H321" s="158">
        <f>I321+L321</f>
        <v>510</v>
      </c>
      <c r="I321" s="157">
        <f>SUM(J321:K321)</f>
        <v>510</v>
      </c>
      <c r="J321" s="158">
        <v>510</v>
      </c>
      <c r="K321" s="157"/>
      <c r="L321" s="158"/>
      <c r="M321" s="158">
        <f>N321+Q321</f>
        <v>469</v>
      </c>
      <c r="N321" s="157">
        <f>SUM(O321:P321)</f>
        <v>469</v>
      </c>
      <c r="O321" s="158">
        <v>469</v>
      </c>
      <c r="P321" s="157"/>
      <c r="Q321" s="158"/>
      <c r="R321" s="150">
        <f t="shared" si="113"/>
        <v>91.96078431372548</v>
      </c>
    </row>
    <row r="322" spans="1:18" ht="14.25">
      <c r="A322" s="173"/>
      <c r="B322" s="71" t="s">
        <v>529</v>
      </c>
      <c r="C322" s="172" t="s">
        <v>173</v>
      </c>
      <c r="D322" s="172" t="s">
        <v>400</v>
      </c>
      <c r="E322" s="172" t="s">
        <v>450</v>
      </c>
      <c r="F322" s="172"/>
      <c r="G322" s="158">
        <f>G323</f>
        <v>23256</v>
      </c>
      <c r="H322" s="158">
        <f>H323</f>
        <v>23256</v>
      </c>
      <c r="I322" s="158">
        <f aca="true" t="shared" si="141" ref="I322:Q322">I323</f>
        <v>0</v>
      </c>
      <c r="J322" s="158">
        <f t="shared" si="141"/>
        <v>0</v>
      </c>
      <c r="K322" s="158">
        <f t="shared" si="141"/>
        <v>0</v>
      </c>
      <c r="L322" s="158">
        <f t="shared" si="141"/>
        <v>23256</v>
      </c>
      <c r="M322" s="158">
        <f t="shared" si="141"/>
        <v>23196</v>
      </c>
      <c r="N322" s="158">
        <f t="shared" si="141"/>
        <v>0</v>
      </c>
      <c r="O322" s="158">
        <f t="shared" si="141"/>
        <v>0</v>
      </c>
      <c r="P322" s="158">
        <f t="shared" si="141"/>
        <v>0</v>
      </c>
      <c r="Q322" s="158">
        <f t="shared" si="141"/>
        <v>23196</v>
      </c>
      <c r="R322" s="150">
        <f t="shared" si="113"/>
        <v>99.74200206398349</v>
      </c>
    </row>
    <row r="323" spans="1:18" ht="38.25">
      <c r="A323" s="173"/>
      <c r="B323" s="71" t="s">
        <v>680</v>
      </c>
      <c r="C323" s="172" t="s">
        <v>173</v>
      </c>
      <c r="D323" s="172" t="s">
        <v>400</v>
      </c>
      <c r="E323" s="172" t="s">
        <v>521</v>
      </c>
      <c r="F323" s="172"/>
      <c r="G323" s="158">
        <f>G324+G326</f>
        <v>23256</v>
      </c>
      <c r="H323" s="158">
        <f>H324+H326</f>
        <v>23256</v>
      </c>
      <c r="I323" s="158">
        <f aca="true" t="shared" si="142" ref="I323:Q323">I324+I326</f>
        <v>0</v>
      </c>
      <c r="J323" s="158">
        <f t="shared" si="142"/>
        <v>0</v>
      </c>
      <c r="K323" s="158">
        <f t="shared" si="142"/>
        <v>0</v>
      </c>
      <c r="L323" s="158">
        <f t="shared" si="142"/>
        <v>23256</v>
      </c>
      <c r="M323" s="158">
        <f t="shared" si="142"/>
        <v>23196</v>
      </c>
      <c r="N323" s="158">
        <f t="shared" si="142"/>
        <v>0</v>
      </c>
      <c r="O323" s="158">
        <f t="shared" si="142"/>
        <v>0</v>
      </c>
      <c r="P323" s="158">
        <f t="shared" si="142"/>
        <v>0</v>
      </c>
      <c r="Q323" s="158">
        <f t="shared" si="142"/>
        <v>23196</v>
      </c>
      <c r="R323" s="150">
        <f t="shared" si="113"/>
        <v>99.74200206398349</v>
      </c>
    </row>
    <row r="324" spans="1:18" ht="14.25">
      <c r="A324" s="173"/>
      <c r="B324" s="136" t="s">
        <v>681</v>
      </c>
      <c r="C324" s="172" t="s">
        <v>173</v>
      </c>
      <c r="D324" s="172" t="s">
        <v>400</v>
      </c>
      <c r="E324" s="172" t="s">
        <v>682</v>
      </c>
      <c r="F324" s="172"/>
      <c r="G324" s="158">
        <f>G325</f>
        <v>19820</v>
      </c>
      <c r="H324" s="158">
        <f>H325</f>
        <v>19820</v>
      </c>
      <c r="I324" s="158">
        <f aca="true" t="shared" si="143" ref="I324:Q324">I325</f>
        <v>0</v>
      </c>
      <c r="J324" s="158">
        <f t="shared" si="143"/>
        <v>0</v>
      </c>
      <c r="K324" s="158">
        <f t="shared" si="143"/>
        <v>0</v>
      </c>
      <c r="L324" s="158">
        <f t="shared" si="143"/>
        <v>19820</v>
      </c>
      <c r="M324" s="158">
        <f t="shared" si="143"/>
        <v>19760</v>
      </c>
      <c r="N324" s="158">
        <f t="shared" si="143"/>
        <v>0</v>
      </c>
      <c r="O324" s="158">
        <f t="shared" si="143"/>
        <v>0</v>
      </c>
      <c r="P324" s="158">
        <f t="shared" si="143"/>
        <v>0</v>
      </c>
      <c r="Q324" s="158">
        <f t="shared" si="143"/>
        <v>19760</v>
      </c>
      <c r="R324" s="150">
        <f t="shared" si="113"/>
        <v>99.69727547931383</v>
      </c>
    </row>
    <row r="325" spans="1:18" ht="14.25">
      <c r="A325" s="173"/>
      <c r="B325" s="71" t="s">
        <v>678</v>
      </c>
      <c r="C325" s="172" t="s">
        <v>173</v>
      </c>
      <c r="D325" s="172" t="s">
        <v>400</v>
      </c>
      <c r="E325" s="172" t="s">
        <v>682</v>
      </c>
      <c r="F325" s="172" t="s">
        <v>683</v>
      </c>
      <c r="G325" s="158">
        <v>19820</v>
      </c>
      <c r="H325" s="158">
        <f>I325+L325</f>
        <v>19820</v>
      </c>
      <c r="I325" s="157">
        <f>SUM(J325:K325)</f>
        <v>0</v>
      </c>
      <c r="J325" s="158"/>
      <c r="K325" s="157"/>
      <c r="L325" s="158">
        <v>19820</v>
      </c>
      <c r="M325" s="158">
        <f>N325+Q325</f>
        <v>19760</v>
      </c>
      <c r="N325" s="157">
        <f>SUM(O325:P325)</f>
        <v>0</v>
      </c>
      <c r="O325" s="157"/>
      <c r="P325" s="157"/>
      <c r="Q325" s="157">
        <v>19760</v>
      </c>
      <c r="R325" s="150">
        <f t="shared" si="113"/>
        <v>99.69727547931383</v>
      </c>
    </row>
    <row r="326" spans="1:18" ht="25.5">
      <c r="A326" s="173"/>
      <c r="B326" s="136" t="s">
        <v>684</v>
      </c>
      <c r="C326" s="172" t="s">
        <v>173</v>
      </c>
      <c r="D326" s="172" t="s">
        <v>400</v>
      </c>
      <c r="E326" s="172" t="s">
        <v>685</v>
      </c>
      <c r="F326" s="172"/>
      <c r="G326" s="158">
        <f>G327</f>
        <v>3436</v>
      </c>
      <c r="H326" s="158">
        <f>H327</f>
        <v>3436</v>
      </c>
      <c r="I326" s="158">
        <f aca="true" t="shared" si="144" ref="I326:Q326">I327</f>
        <v>0</v>
      </c>
      <c r="J326" s="158">
        <f t="shared" si="144"/>
        <v>0</v>
      </c>
      <c r="K326" s="158">
        <f t="shared" si="144"/>
        <v>0</v>
      </c>
      <c r="L326" s="158">
        <f t="shared" si="144"/>
        <v>3436</v>
      </c>
      <c r="M326" s="158">
        <f t="shared" si="144"/>
        <v>3436</v>
      </c>
      <c r="N326" s="158">
        <f t="shared" si="144"/>
        <v>0</v>
      </c>
      <c r="O326" s="158">
        <f t="shared" si="144"/>
        <v>0</v>
      </c>
      <c r="P326" s="158">
        <f t="shared" si="144"/>
        <v>0</v>
      </c>
      <c r="Q326" s="158">
        <f t="shared" si="144"/>
        <v>3436</v>
      </c>
      <c r="R326" s="150">
        <f t="shared" si="113"/>
        <v>100</v>
      </c>
    </row>
    <row r="327" spans="1:18" ht="14.25">
      <c r="A327" s="173"/>
      <c r="B327" s="136" t="s">
        <v>678</v>
      </c>
      <c r="C327" s="172" t="s">
        <v>173</v>
      </c>
      <c r="D327" s="172" t="s">
        <v>400</v>
      </c>
      <c r="E327" s="172" t="s">
        <v>685</v>
      </c>
      <c r="F327" s="172" t="s">
        <v>683</v>
      </c>
      <c r="G327" s="158">
        <v>3436</v>
      </c>
      <c r="H327" s="158">
        <f>I327+L327</f>
        <v>3436</v>
      </c>
      <c r="I327" s="157">
        <f>SUM(J327:K327)</f>
        <v>0</v>
      </c>
      <c r="J327" s="158"/>
      <c r="K327" s="157"/>
      <c r="L327" s="158">
        <v>3436</v>
      </c>
      <c r="M327" s="158">
        <f>N327+Q327</f>
        <v>3436</v>
      </c>
      <c r="N327" s="157">
        <f>SUM(O327:P327)</f>
        <v>0</v>
      </c>
      <c r="O327" s="157"/>
      <c r="P327" s="157"/>
      <c r="Q327" s="157">
        <v>3436</v>
      </c>
      <c r="R327" s="150">
        <f t="shared" si="113"/>
        <v>100</v>
      </c>
    </row>
    <row r="328" spans="1:18" ht="14.25">
      <c r="A328" s="167"/>
      <c r="B328" s="152" t="s">
        <v>686</v>
      </c>
      <c r="C328" s="168" t="s">
        <v>173</v>
      </c>
      <c r="D328" s="169" t="s">
        <v>409</v>
      </c>
      <c r="E328" s="169"/>
      <c r="F328" s="169"/>
      <c r="G328" s="175">
        <f>G329+G332+G335</f>
        <v>18146.3</v>
      </c>
      <c r="H328" s="175">
        <f>H329+H332+H335</f>
        <v>18146.3</v>
      </c>
      <c r="I328" s="170">
        <f aca="true" t="shared" si="145" ref="I328:Q328">I329+I332+I335</f>
        <v>0</v>
      </c>
      <c r="J328" s="170">
        <f t="shared" si="145"/>
        <v>0</v>
      </c>
      <c r="K328" s="170">
        <f t="shared" si="145"/>
        <v>0</v>
      </c>
      <c r="L328" s="170">
        <f t="shared" si="145"/>
        <v>18146.3</v>
      </c>
      <c r="M328" s="170">
        <f t="shared" si="145"/>
        <v>15502</v>
      </c>
      <c r="N328" s="170">
        <f t="shared" si="145"/>
        <v>0</v>
      </c>
      <c r="O328" s="170">
        <f t="shared" si="145"/>
        <v>0</v>
      </c>
      <c r="P328" s="170">
        <f t="shared" si="145"/>
        <v>0</v>
      </c>
      <c r="Q328" s="170">
        <f t="shared" si="145"/>
        <v>15502</v>
      </c>
      <c r="R328" s="150">
        <f aca="true" t="shared" si="146" ref="R328:R348">M328/H328*100</f>
        <v>85.42788337016361</v>
      </c>
    </row>
    <row r="329" spans="1:18" ht="14.25">
      <c r="A329" s="173"/>
      <c r="B329" s="136" t="s">
        <v>687</v>
      </c>
      <c r="C329" s="135" t="s">
        <v>173</v>
      </c>
      <c r="D329" s="166" t="s">
        <v>409</v>
      </c>
      <c r="E329" s="166" t="s">
        <v>688</v>
      </c>
      <c r="F329" s="166"/>
      <c r="G329" s="158">
        <f>G330</f>
        <v>104</v>
      </c>
      <c r="H329" s="158">
        <f>H330</f>
        <v>104</v>
      </c>
      <c r="I329" s="158">
        <f aca="true" t="shared" si="147" ref="I329:Q330">I330</f>
        <v>0</v>
      </c>
      <c r="J329" s="158">
        <f t="shared" si="147"/>
        <v>0</v>
      </c>
      <c r="K329" s="158">
        <f t="shared" si="147"/>
        <v>0</v>
      </c>
      <c r="L329" s="158">
        <f t="shared" si="147"/>
        <v>104</v>
      </c>
      <c r="M329" s="158">
        <f t="shared" si="147"/>
        <v>104</v>
      </c>
      <c r="N329" s="158">
        <f t="shared" si="147"/>
        <v>0</v>
      </c>
      <c r="O329" s="158">
        <f t="shared" si="147"/>
        <v>0</v>
      </c>
      <c r="P329" s="158">
        <f t="shared" si="147"/>
        <v>0</v>
      </c>
      <c r="Q329" s="158">
        <f t="shared" si="147"/>
        <v>104</v>
      </c>
      <c r="R329" s="150">
        <f t="shared" si="146"/>
        <v>100</v>
      </c>
    </row>
    <row r="330" spans="1:18" ht="38.25">
      <c r="A330" s="173"/>
      <c r="B330" s="136" t="s">
        <v>689</v>
      </c>
      <c r="C330" s="135" t="s">
        <v>173</v>
      </c>
      <c r="D330" s="166" t="s">
        <v>409</v>
      </c>
      <c r="E330" s="166" t="s">
        <v>690</v>
      </c>
      <c r="F330" s="166"/>
      <c r="G330" s="158">
        <f>G331</f>
        <v>104</v>
      </c>
      <c r="H330" s="158">
        <f>H331</f>
        <v>104</v>
      </c>
      <c r="I330" s="158">
        <f t="shared" si="147"/>
        <v>0</v>
      </c>
      <c r="J330" s="158">
        <f t="shared" si="147"/>
        <v>0</v>
      </c>
      <c r="K330" s="158">
        <f t="shared" si="147"/>
        <v>0</v>
      </c>
      <c r="L330" s="158">
        <f t="shared" si="147"/>
        <v>104</v>
      </c>
      <c r="M330" s="158">
        <f t="shared" si="147"/>
        <v>104</v>
      </c>
      <c r="N330" s="158">
        <f t="shared" si="147"/>
        <v>0</v>
      </c>
      <c r="O330" s="158">
        <f t="shared" si="147"/>
        <v>0</v>
      </c>
      <c r="P330" s="158">
        <f t="shared" si="147"/>
        <v>0</v>
      </c>
      <c r="Q330" s="158">
        <f t="shared" si="147"/>
        <v>104</v>
      </c>
      <c r="R330" s="150">
        <f t="shared" si="146"/>
        <v>100</v>
      </c>
    </row>
    <row r="331" spans="1:18" ht="14.25">
      <c r="A331" s="173"/>
      <c r="B331" s="136" t="s">
        <v>478</v>
      </c>
      <c r="C331" s="172" t="s">
        <v>173</v>
      </c>
      <c r="D331" s="172" t="s">
        <v>409</v>
      </c>
      <c r="E331" s="166" t="s">
        <v>690</v>
      </c>
      <c r="F331" s="172" t="s">
        <v>479</v>
      </c>
      <c r="G331" s="158">
        <v>104</v>
      </c>
      <c r="H331" s="158">
        <f>I331+L331</f>
        <v>104</v>
      </c>
      <c r="I331" s="157">
        <f>SUM(J331:K331)</f>
        <v>0</v>
      </c>
      <c r="J331" s="158"/>
      <c r="K331" s="157"/>
      <c r="L331" s="158">
        <v>104</v>
      </c>
      <c r="M331" s="158">
        <f>N331+Q331</f>
        <v>104</v>
      </c>
      <c r="N331" s="157">
        <f>SUM(O331:P331)</f>
        <v>0</v>
      </c>
      <c r="O331" s="158"/>
      <c r="P331" s="157"/>
      <c r="Q331" s="158">
        <v>104</v>
      </c>
      <c r="R331" s="150">
        <f t="shared" si="146"/>
        <v>100</v>
      </c>
    </row>
    <row r="332" spans="1:18" ht="25.5">
      <c r="A332" s="173"/>
      <c r="B332" s="193" t="s">
        <v>676</v>
      </c>
      <c r="C332" s="172" t="s">
        <v>173</v>
      </c>
      <c r="D332" s="172" t="s">
        <v>409</v>
      </c>
      <c r="E332" s="166" t="s">
        <v>677</v>
      </c>
      <c r="F332" s="172"/>
      <c r="G332" s="158">
        <f>G333</f>
        <v>371</v>
      </c>
      <c r="H332" s="158">
        <f>H333</f>
        <v>371</v>
      </c>
      <c r="I332" s="158">
        <f aca="true" t="shared" si="148" ref="I332:Q333">I333</f>
        <v>0</v>
      </c>
      <c r="J332" s="158">
        <f t="shared" si="148"/>
        <v>0</v>
      </c>
      <c r="K332" s="158">
        <f t="shared" si="148"/>
        <v>0</v>
      </c>
      <c r="L332" s="158">
        <f t="shared" si="148"/>
        <v>371</v>
      </c>
      <c r="M332" s="158">
        <f t="shared" si="148"/>
        <v>267</v>
      </c>
      <c r="N332" s="158">
        <f t="shared" si="148"/>
        <v>0</v>
      </c>
      <c r="O332" s="158">
        <f t="shared" si="148"/>
        <v>0</v>
      </c>
      <c r="P332" s="158">
        <f t="shared" si="148"/>
        <v>0</v>
      </c>
      <c r="Q332" s="158">
        <f t="shared" si="148"/>
        <v>267</v>
      </c>
      <c r="R332" s="150">
        <f t="shared" si="146"/>
        <v>71.96765498652292</v>
      </c>
    </row>
    <row r="333" spans="1:18" ht="14.25">
      <c r="A333" s="173"/>
      <c r="B333" s="71" t="s">
        <v>678</v>
      </c>
      <c r="C333" s="172" t="s">
        <v>173</v>
      </c>
      <c r="D333" s="172" t="s">
        <v>409</v>
      </c>
      <c r="E333" s="166" t="s">
        <v>679</v>
      </c>
      <c r="F333" s="172"/>
      <c r="G333" s="158">
        <f>G334</f>
        <v>371</v>
      </c>
      <c r="H333" s="158">
        <f>H334</f>
        <v>371</v>
      </c>
      <c r="I333" s="158">
        <f t="shared" si="148"/>
        <v>0</v>
      </c>
      <c r="J333" s="158">
        <f t="shared" si="148"/>
        <v>0</v>
      </c>
      <c r="K333" s="158">
        <f t="shared" si="148"/>
        <v>0</v>
      </c>
      <c r="L333" s="158">
        <f t="shared" si="148"/>
        <v>371</v>
      </c>
      <c r="M333" s="158">
        <f t="shared" si="148"/>
        <v>267</v>
      </c>
      <c r="N333" s="158">
        <f t="shared" si="148"/>
        <v>0</v>
      </c>
      <c r="O333" s="158">
        <f t="shared" si="148"/>
        <v>0</v>
      </c>
      <c r="P333" s="158">
        <f t="shared" si="148"/>
        <v>0</v>
      </c>
      <c r="Q333" s="158">
        <f t="shared" si="148"/>
        <v>267</v>
      </c>
      <c r="R333" s="150">
        <f t="shared" si="146"/>
        <v>71.96765498652292</v>
      </c>
    </row>
    <row r="334" spans="1:18" ht="14.25">
      <c r="A334" s="173"/>
      <c r="B334" s="136" t="s">
        <v>478</v>
      </c>
      <c r="C334" s="172" t="s">
        <v>173</v>
      </c>
      <c r="D334" s="172" t="s">
        <v>409</v>
      </c>
      <c r="E334" s="166" t="s">
        <v>679</v>
      </c>
      <c r="F334" s="172" t="s">
        <v>479</v>
      </c>
      <c r="G334" s="158">
        <v>371</v>
      </c>
      <c r="H334" s="158">
        <f>I334+L334</f>
        <v>371</v>
      </c>
      <c r="I334" s="157">
        <f>SUM(J334:K334)</f>
        <v>0</v>
      </c>
      <c r="J334" s="158"/>
      <c r="K334" s="157"/>
      <c r="L334" s="158">
        <v>371</v>
      </c>
      <c r="M334" s="158">
        <f>N334+Q334</f>
        <v>267</v>
      </c>
      <c r="N334" s="157">
        <f>SUM(O334:P334)</f>
        <v>0</v>
      </c>
      <c r="O334" s="158"/>
      <c r="P334" s="157"/>
      <c r="Q334" s="158">
        <v>267</v>
      </c>
      <c r="R334" s="150">
        <f t="shared" si="146"/>
        <v>71.96765498652292</v>
      </c>
    </row>
    <row r="335" spans="1:18" ht="14.25">
      <c r="A335" s="173"/>
      <c r="B335" s="193" t="s">
        <v>285</v>
      </c>
      <c r="C335" s="172" t="s">
        <v>173</v>
      </c>
      <c r="D335" s="172" t="s">
        <v>409</v>
      </c>
      <c r="E335" s="166" t="s">
        <v>574</v>
      </c>
      <c r="F335" s="172"/>
      <c r="G335" s="158">
        <f>G336+G338</f>
        <v>17671.3</v>
      </c>
      <c r="H335" s="158">
        <f>H336+H338</f>
        <v>17671.3</v>
      </c>
      <c r="I335" s="158">
        <f aca="true" t="shared" si="149" ref="I335:Q335">I336+I338</f>
        <v>0</v>
      </c>
      <c r="J335" s="158">
        <f t="shared" si="149"/>
        <v>0</v>
      </c>
      <c r="K335" s="158">
        <f t="shared" si="149"/>
        <v>0</v>
      </c>
      <c r="L335" s="158">
        <f t="shared" si="149"/>
        <v>17671.3</v>
      </c>
      <c r="M335" s="158">
        <f t="shared" si="149"/>
        <v>15131</v>
      </c>
      <c r="N335" s="158">
        <f t="shared" si="149"/>
        <v>0</v>
      </c>
      <c r="O335" s="158">
        <f t="shared" si="149"/>
        <v>0</v>
      </c>
      <c r="P335" s="158">
        <f t="shared" si="149"/>
        <v>0</v>
      </c>
      <c r="Q335" s="158">
        <f t="shared" si="149"/>
        <v>15131</v>
      </c>
      <c r="R335" s="150">
        <f t="shared" si="146"/>
        <v>85.62471351853004</v>
      </c>
    </row>
    <row r="336" spans="1:18" ht="63.75">
      <c r="A336" s="173"/>
      <c r="B336" s="193" t="s">
        <v>691</v>
      </c>
      <c r="C336" s="172" t="s">
        <v>173</v>
      </c>
      <c r="D336" s="172" t="s">
        <v>409</v>
      </c>
      <c r="E336" s="166" t="s">
        <v>692</v>
      </c>
      <c r="F336" s="172"/>
      <c r="G336" s="164">
        <f>G337</f>
        <v>3214.3</v>
      </c>
      <c r="H336" s="164">
        <f>H337</f>
        <v>3214.3</v>
      </c>
      <c r="I336" s="158">
        <f aca="true" t="shared" si="150" ref="I336:Q336">I337</f>
        <v>0</v>
      </c>
      <c r="J336" s="158">
        <f t="shared" si="150"/>
        <v>0</v>
      </c>
      <c r="K336" s="158">
        <f t="shared" si="150"/>
        <v>0</v>
      </c>
      <c r="L336" s="164">
        <f t="shared" si="150"/>
        <v>3214.3</v>
      </c>
      <c r="M336" s="158">
        <f t="shared" si="150"/>
        <v>3005</v>
      </c>
      <c r="N336" s="158">
        <f t="shared" si="150"/>
        <v>0</v>
      </c>
      <c r="O336" s="158">
        <f t="shared" si="150"/>
        <v>0</v>
      </c>
      <c r="P336" s="158">
        <f t="shared" si="150"/>
        <v>0</v>
      </c>
      <c r="Q336" s="158">
        <f t="shared" si="150"/>
        <v>3005</v>
      </c>
      <c r="R336" s="150">
        <f t="shared" si="146"/>
        <v>93.48847338456274</v>
      </c>
    </row>
    <row r="337" spans="1:18" ht="14.25">
      <c r="A337" s="173"/>
      <c r="B337" s="136" t="s">
        <v>478</v>
      </c>
      <c r="C337" s="172" t="s">
        <v>173</v>
      </c>
      <c r="D337" s="172" t="s">
        <v>409</v>
      </c>
      <c r="E337" s="166" t="s">
        <v>692</v>
      </c>
      <c r="F337" s="172" t="s">
        <v>479</v>
      </c>
      <c r="G337" s="164">
        <v>3214.3</v>
      </c>
      <c r="H337" s="164">
        <f>I337+L337</f>
        <v>3214.3</v>
      </c>
      <c r="I337" s="157">
        <f>SUM(J337:K337)</f>
        <v>0</v>
      </c>
      <c r="J337" s="158"/>
      <c r="K337" s="157"/>
      <c r="L337" s="164">
        <v>3214.3</v>
      </c>
      <c r="M337" s="158">
        <f>N337+Q337</f>
        <v>3005</v>
      </c>
      <c r="N337" s="157">
        <f>SUM(O337:P337)</f>
        <v>0</v>
      </c>
      <c r="O337" s="158"/>
      <c r="P337" s="157"/>
      <c r="Q337" s="158">
        <v>3005</v>
      </c>
      <c r="R337" s="150">
        <f t="shared" si="146"/>
        <v>93.48847338456274</v>
      </c>
    </row>
    <row r="338" spans="1:18" ht="25.5">
      <c r="A338" s="173"/>
      <c r="B338" s="193" t="s">
        <v>693</v>
      </c>
      <c r="C338" s="172" t="s">
        <v>173</v>
      </c>
      <c r="D338" s="172" t="s">
        <v>409</v>
      </c>
      <c r="E338" s="166" t="s">
        <v>694</v>
      </c>
      <c r="F338" s="172"/>
      <c r="G338" s="158">
        <f aca="true" t="shared" si="151" ref="G338:Q338">G339+G342</f>
        <v>14457</v>
      </c>
      <c r="H338" s="158">
        <f t="shared" si="151"/>
        <v>14457</v>
      </c>
      <c r="I338" s="158">
        <f t="shared" si="151"/>
        <v>0</v>
      </c>
      <c r="J338" s="158">
        <f t="shared" si="151"/>
        <v>0</v>
      </c>
      <c r="K338" s="158">
        <f t="shared" si="151"/>
        <v>0</v>
      </c>
      <c r="L338" s="158">
        <f t="shared" si="151"/>
        <v>14457</v>
      </c>
      <c r="M338" s="158">
        <f t="shared" si="151"/>
        <v>12126</v>
      </c>
      <c r="N338" s="158">
        <f t="shared" si="151"/>
        <v>0</v>
      </c>
      <c r="O338" s="158">
        <f t="shared" si="151"/>
        <v>0</v>
      </c>
      <c r="P338" s="158">
        <f t="shared" si="151"/>
        <v>0</v>
      </c>
      <c r="Q338" s="158">
        <f t="shared" si="151"/>
        <v>12126</v>
      </c>
      <c r="R338" s="150">
        <f t="shared" si="146"/>
        <v>83.8763228885661</v>
      </c>
    </row>
    <row r="339" spans="1:18" ht="14.25">
      <c r="A339" s="173"/>
      <c r="B339" s="193" t="s">
        <v>695</v>
      </c>
      <c r="C339" s="172" t="s">
        <v>173</v>
      </c>
      <c r="D339" s="172" t="s">
        <v>409</v>
      </c>
      <c r="E339" s="166" t="s">
        <v>696</v>
      </c>
      <c r="F339" s="172"/>
      <c r="G339" s="158">
        <f>G340</f>
        <v>6932</v>
      </c>
      <c r="H339" s="158">
        <f>H340</f>
        <v>6932</v>
      </c>
      <c r="I339" s="158">
        <f aca="true" t="shared" si="152" ref="I339:Q339">I340</f>
        <v>0</v>
      </c>
      <c r="J339" s="158">
        <f t="shared" si="152"/>
        <v>0</v>
      </c>
      <c r="K339" s="158">
        <f t="shared" si="152"/>
        <v>0</v>
      </c>
      <c r="L339" s="158">
        <f t="shared" si="152"/>
        <v>6932</v>
      </c>
      <c r="M339" s="158">
        <f t="shared" si="152"/>
        <v>5314</v>
      </c>
      <c r="N339" s="158">
        <f t="shared" si="152"/>
        <v>0</v>
      </c>
      <c r="O339" s="158">
        <f t="shared" si="152"/>
        <v>0</v>
      </c>
      <c r="P339" s="158">
        <f t="shared" si="152"/>
        <v>0</v>
      </c>
      <c r="Q339" s="158">
        <f t="shared" si="152"/>
        <v>5314</v>
      </c>
      <c r="R339" s="150">
        <f t="shared" si="146"/>
        <v>76.65897287939988</v>
      </c>
    </row>
    <row r="340" spans="1:18" ht="25.5">
      <c r="A340" s="173"/>
      <c r="B340" s="193" t="s">
        <v>697</v>
      </c>
      <c r="C340" s="172" t="s">
        <v>173</v>
      </c>
      <c r="D340" s="172" t="s">
        <v>409</v>
      </c>
      <c r="E340" s="166" t="s">
        <v>698</v>
      </c>
      <c r="F340" s="172"/>
      <c r="G340" s="158">
        <f aca="true" t="shared" si="153" ref="G340:Q340">SUM(G341)</f>
        <v>6932</v>
      </c>
      <c r="H340" s="158">
        <f t="shared" si="153"/>
        <v>6932</v>
      </c>
      <c r="I340" s="158">
        <f t="shared" si="153"/>
        <v>0</v>
      </c>
      <c r="J340" s="158">
        <f t="shared" si="153"/>
        <v>0</v>
      </c>
      <c r="K340" s="158">
        <f t="shared" si="153"/>
        <v>0</v>
      </c>
      <c r="L340" s="158">
        <f t="shared" si="153"/>
        <v>6932</v>
      </c>
      <c r="M340" s="158">
        <f t="shared" si="153"/>
        <v>5314</v>
      </c>
      <c r="N340" s="158">
        <f t="shared" si="153"/>
        <v>0</v>
      </c>
      <c r="O340" s="158">
        <f t="shared" si="153"/>
        <v>0</v>
      </c>
      <c r="P340" s="158">
        <f t="shared" si="153"/>
        <v>0</v>
      </c>
      <c r="Q340" s="158">
        <f t="shared" si="153"/>
        <v>5314</v>
      </c>
      <c r="R340" s="150">
        <f t="shared" si="146"/>
        <v>76.65897287939988</v>
      </c>
    </row>
    <row r="341" spans="1:18" ht="14.25">
      <c r="A341" s="173"/>
      <c r="B341" s="136" t="s">
        <v>478</v>
      </c>
      <c r="C341" s="172" t="s">
        <v>173</v>
      </c>
      <c r="D341" s="172" t="s">
        <v>409</v>
      </c>
      <c r="E341" s="166" t="s">
        <v>698</v>
      </c>
      <c r="F341" s="172" t="s">
        <v>479</v>
      </c>
      <c r="G341" s="158">
        <v>6932</v>
      </c>
      <c r="H341" s="158">
        <f>I341+L341</f>
        <v>6932</v>
      </c>
      <c r="I341" s="157">
        <f>SUM(J341:K341)</f>
        <v>0</v>
      </c>
      <c r="J341" s="157"/>
      <c r="K341" s="157"/>
      <c r="L341" s="157">
        <v>6932</v>
      </c>
      <c r="M341" s="158">
        <f>N341+Q341</f>
        <v>5314</v>
      </c>
      <c r="N341" s="157">
        <f>SUM(O341:P341)</f>
        <v>0</v>
      </c>
      <c r="O341" s="157"/>
      <c r="P341" s="157"/>
      <c r="Q341" s="157">
        <v>5314</v>
      </c>
      <c r="R341" s="150">
        <f t="shared" si="146"/>
        <v>76.65897287939988</v>
      </c>
    </row>
    <row r="342" spans="1:18" ht="25.5">
      <c r="A342" s="173"/>
      <c r="B342" s="160" t="s">
        <v>719</v>
      </c>
      <c r="C342" s="172" t="s">
        <v>173</v>
      </c>
      <c r="D342" s="172" t="s">
        <v>409</v>
      </c>
      <c r="E342" s="166" t="s">
        <v>708</v>
      </c>
      <c r="F342" s="172"/>
      <c r="G342" s="158">
        <f aca="true" t="shared" si="154" ref="G342:Q342">G343</f>
        <v>7525</v>
      </c>
      <c r="H342" s="158">
        <f t="shared" si="154"/>
        <v>7525</v>
      </c>
      <c r="I342" s="158">
        <f t="shared" si="154"/>
        <v>0</v>
      </c>
      <c r="J342" s="158">
        <f t="shared" si="154"/>
        <v>0</v>
      </c>
      <c r="K342" s="158">
        <f t="shared" si="154"/>
        <v>0</v>
      </c>
      <c r="L342" s="158">
        <f t="shared" si="154"/>
        <v>7525</v>
      </c>
      <c r="M342" s="158">
        <f t="shared" si="154"/>
        <v>6812</v>
      </c>
      <c r="N342" s="158">
        <f t="shared" si="154"/>
        <v>0</v>
      </c>
      <c r="O342" s="158">
        <f t="shared" si="154"/>
        <v>0</v>
      </c>
      <c r="P342" s="158">
        <f t="shared" si="154"/>
        <v>0</v>
      </c>
      <c r="Q342" s="158">
        <f t="shared" si="154"/>
        <v>6812</v>
      </c>
      <c r="R342" s="150">
        <f t="shared" si="146"/>
        <v>90.52491694352159</v>
      </c>
    </row>
    <row r="343" spans="1:18" ht="14.25">
      <c r="A343" s="173"/>
      <c r="B343" s="136" t="s">
        <v>478</v>
      </c>
      <c r="C343" s="172" t="s">
        <v>173</v>
      </c>
      <c r="D343" s="172" t="s">
        <v>409</v>
      </c>
      <c r="E343" s="166" t="s">
        <v>708</v>
      </c>
      <c r="F343" s="172" t="s">
        <v>479</v>
      </c>
      <c r="G343" s="158">
        <v>7525</v>
      </c>
      <c r="H343" s="158">
        <f>I343+L343</f>
        <v>7525</v>
      </c>
      <c r="I343" s="157">
        <f>SUM(J343:K343)</f>
        <v>0</v>
      </c>
      <c r="J343" s="157"/>
      <c r="K343" s="157"/>
      <c r="L343" s="157">
        <v>7525</v>
      </c>
      <c r="M343" s="158">
        <f>N343+Q343</f>
        <v>6812</v>
      </c>
      <c r="N343" s="157">
        <f>SUM(O343:P343)</f>
        <v>0</v>
      </c>
      <c r="O343" s="157"/>
      <c r="P343" s="157"/>
      <c r="Q343" s="157">
        <v>6812</v>
      </c>
      <c r="R343" s="150">
        <f t="shared" si="146"/>
        <v>90.52491694352159</v>
      </c>
    </row>
    <row r="344" spans="1:18" ht="14.25">
      <c r="A344" s="173"/>
      <c r="B344" s="152" t="s">
        <v>699</v>
      </c>
      <c r="C344" s="168" t="s">
        <v>173</v>
      </c>
      <c r="D344" s="169" t="s">
        <v>415</v>
      </c>
      <c r="E344" s="169"/>
      <c r="F344" s="169"/>
      <c r="G344" s="170">
        <f>G345</f>
        <v>7880</v>
      </c>
      <c r="H344" s="170">
        <f>H345</f>
        <v>7880</v>
      </c>
      <c r="I344" s="170">
        <f aca="true" t="shared" si="155" ref="I344:Q345">I345</f>
        <v>6046</v>
      </c>
      <c r="J344" s="170">
        <f t="shared" si="155"/>
        <v>6046</v>
      </c>
      <c r="K344" s="170">
        <f t="shared" si="155"/>
        <v>0</v>
      </c>
      <c r="L344" s="170">
        <f t="shared" si="155"/>
        <v>1834</v>
      </c>
      <c r="M344" s="170">
        <f t="shared" si="155"/>
        <v>7563</v>
      </c>
      <c r="N344" s="170">
        <f t="shared" si="155"/>
        <v>6006</v>
      </c>
      <c r="O344" s="170">
        <f t="shared" si="155"/>
        <v>6006</v>
      </c>
      <c r="P344" s="170">
        <f t="shared" si="155"/>
        <v>0</v>
      </c>
      <c r="Q344" s="170">
        <f t="shared" si="155"/>
        <v>1557</v>
      </c>
      <c r="R344" s="150">
        <f t="shared" si="146"/>
        <v>95.9771573604061</v>
      </c>
    </row>
    <row r="345" spans="1:18" ht="38.25">
      <c r="A345" s="173"/>
      <c r="B345" s="136" t="s">
        <v>416</v>
      </c>
      <c r="C345" s="135" t="s">
        <v>173</v>
      </c>
      <c r="D345" s="166" t="s">
        <v>415</v>
      </c>
      <c r="E345" s="166" t="s">
        <v>394</v>
      </c>
      <c r="F345" s="166"/>
      <c r="G345" s="158">
        <f>G346</f>
        <v>7880</v>
      </c>
      <c r="H345" s="158">
        <f>H346</f>
        <v>7880</v>
      </c>
      <c r="I345" s="158">
        <f t="shared" si="155"/>
        <v>6046</v>
      </c>
      <c r="J345" s="158">
        <f t="shared" si="155"/>
        <v>6046</v>
      </c>
      <c r="K345" s="158">
        <f t="shared" si="155"/>
        <v>0</v>
      </c>
      <c r="L345" s="158">
        <f t="shared" si="155"/>
        <v>1834</v>
      </c>
      <c r="M345" s="158">
        <f t="shared" si="155"/>
        <v>7563</v>
      </c>
      <c r="N345" s="158">
        <f t="shared" si="155"/>
        <v>6006</v>
      </c>
      <c r="O345" s="158">
        <f t="shared" si="155"/>
        <v>6006</v>
      </c>
      <c r="P345" s="158">
        <f t="shared" si="155"/>
        <v>0</v>
      </c>
      <c r="Q345" s="158">
        <f t="shared" si="155"/>
        <v>1557</v>
      </c>
      <c r="R345" s="150">
        <f t="shared" si="146"/>
        <v>95.9771573604061</v>
      </c>
    </row>
    <row r="346" spans="1:18" ht="14.25">
      <c r="A346" s="173"/>
      <c r="B346" s="136" t="s">
        <v>402</v>
      </c>
      <c r="C346" s="135" t="s">
        <v>173</v>
      </c>
      <c r="D346" s="166" t="s">
        <v>415</v>
      </c>
      <c r="E346" s="166" t="s">
        <v>403</v>
      </c>
      <c r="F346" s="166"/>
      <c r="G346" s="158">
        <f>SUM(G347)</f>
        <v>7880</v>
      </c>
      <c r="H346" s="158">
        <f>SUM(H347)</f>
        <v>7880</v>
      </c>
      <c r="I346" s="158">
        <f aca="true" t="shared" si="156" ref="I346:Q346">SUM(I347)</f>
        <v>6046</v>
      </c>
      <c r="J346" s="158">
        <f t="shared" si="156"/>
        <v>6046</v>
      </c>
      <c r="K346" s="158">
        <f t="shared" si="156"/>
        <v>0</v>
      </c>
      <c r="L346" s="158">
        <f t="shared" si="156"/>
        <v>1834</v>
      </c>
      <c r="M346" s="158">
        <f t="shared" si="156"/>
        <v>7563</v>
      </c>
      <c r="N346" s="158">
        <f t="shared" si="156"/>
        <v>6006</v>
      </c>
      <c r="O346" s="158">
        <f t="shared" si="156"/>
        <v>6006</v>
      </c>
      <c r="P346" s="158">
        <f t="shared" si="156"/>
        <v>0</v>
      </c>
      <c r="Q346" s="158">
        <f t="shared" si="156"/>
        <v>1557</v>
      </c>
      <c r="R346" s="150">
        <f t="shared" si="146"/>
        <v>95.9771573604061</v>
      </c>
    </row>
    <row r="347" spans="1:18" ht="14.25">
      <c r="A347" s="173"/>
      <c r="B347" s="136" t="s">
        <v>397</v>
      </c>
      <c r="C347" s="135" t="s">
        <v>173</v>
      </c>
      <c r="D347" s="166" t="s">
        <v>415</v>
      </c>
      <c r="E347" s="166" t="s">
        <v>403</v>
      </c>
      <c r="F347" s="166" t="s">
        <v>398</v>
      </c>
      <c r="G347" s="158">
        <v>7880</v>
      </c>
      <c r="H347" s="158">
        <f>I347+L347</f>
        <v>7880</v>
      </c>
      <c r="I347" s="157">
        <f>SUM(J347:K347)</f>
        <v>6046</v>
      </c>
      <c r="J347" s="157">
        <v>6046</v>
      </c>
      <c r="K347" s="157"/>
      <c r="L347" s="157">
        <v>1834</v>
      </c>
      <c r="M347" s="158">
        <f>N347+Q347</f>
        <v>7563</v>
      </c>
      <c r="N347" s="157">
        <f>SUM(O347:P347)</f>
        <v>6006</v>
      </c>
      <c r="O347" s="157">
        <v>6006</v>
      </c>
      <c r="P347" s="157"/>
      <c r="Q347" s="157">
        <v>1557</v>
      </c>
      <c r="R347" s="150">
        <f t="shared" si="146"/>
        <v>95.9771573604061</v>
      </c>
    </row>
    <row r="348" spans="1:18" ht="15.75">
      <c r="A348" s="194"/>
      <c r="B348" s="195" t="s">
        <v>700</v>
      </c>
      <c r="C348" s="196"/>
      <c r="D348" s="197"/>
      <c r="E348" s="197"/>
      <c r="F348" s="190"/>
      <c r="G348" s="198">
        <f aca="true" t="shared" si="157" ref="G348:Q348">G13+G70+G94+G116+G171+G225+G254+G305+G65</f>
        <v>1695150.1</v>
      </c>
      <c r="H348" s="198">
        <f t="shared" si="157"/>
        <v>1695150.2</v>
      </c>
      <c r="I348" s="199">
        <f t="shared" si="157"/>
        <v>1214091.4</v>
      </c>
      <c r="J348" s="198">
        <f t="shared" si="157"/>
        <v>1147676.7</v>
      </c>
      <c r="K348" s="199">
        <f t="shared" si="157"/>
        <v>66414.7</v>
      </c>
      <c r="L348" s="198">
        <f t="shared" si="157"/>
        <v>481058.80000000005</v>
      </c>
      <c r="M348" s="199">
        <f t="shared" si="157"/>
        <v>1529789</v>
      </c>
      <c r="N348" s="199">
        <f t="shared" si="157"/>
        <v>1103116</v>
      </c>
      <c r="O348" s="199">
        <f t="shared" si="157"/>
        <v>1040438</v>
      </c>
      <c r="P348" s="199">
        <f t="shared" si="157"/>
        <v>62678</v>
      </c>
      <c r="Q348" s="199">
        <f t="shared" si="157"/>
        <v>426673</v>
      </c>
      <c r="R348" s="150">
        <f t="shared" si="146"/>
        <v>90.24504141284943</v>
      </c>
    </row>
  </sheetData>
  <sheetProtection/>
  <mergeCells count="19">
    <mergeCell ref="R9:R10"/>
    <mergeCell ref="G8:L8"/>
    <mergeCell ref="H9:H10"/>
    <mergeCell ref="I9:I10"/>
    <mergeCell ref="J9:K9"/>
    <mergeCell ref="L9:L10"/>
    <mergeCell ref="M9:M10"/>
    <mergeCell ref="N9:N10"/>
    <mergeCell ref="Q9:Q10"/>
    <mergeCell ref="B5:N5"/>
    <mergeCell ref="M8:Q8"/>
    <mergeCell ref="A9:A10"/>
    <mergeCell ref="B9:B10"/>
    <mergeCell ref="C9:C10"/>
    <mergeCell ref="D9:D10"/>
    <mergeCell ref="E9:E10"/>
    <mergeCell ref="F9:F10"/>
    <mergeCell ref="G9:G10"/>
    <mergeCell ref="O9:P9"/>
  </mergeCells>
  <printOptions/>
  <pageMargins left="0.5118110236220472" right="0.5118110236220472" top="0.7480314960629921" bottom="0.35433070866141736" header="0.31496062992125984" footer="0.31496062992125984"/>
  <pageSetup fitToHeight="15" fitToWidth="1" horizontalDpi="600" verticalDpi="600" orientation="portrait" paperSize="9" scale="66" r:id="rId1"/>
</worksheet>
</file>

<file path=xl/worksheets/sheet4.xml><?xml version="1.0" encoding="utf-8"?>
<worksheet xmlns="http://schemas.openxmlformats.org/spreadsheetml/2006/main" xmlns:r="http://schemas.openxmlformats.org/officeDocument/2006/relationships">
  <sheetPr>
    <tabColor rgb="FFFFC000"/>
    <pageSetUpPr fitToPage="1"/>
  </sheetPr>
  <dimension ref="A1:DG944"/>
  <sheetViews>
    <sheetView tabSelected="1" zoomScalePageLayoutView="0" workbookViewId="0" topLeftCell="A1">
      <selection activeCell="D4" sqref="D4"/>
    </sheetView>
  </sheetViews>
  <sheetFormatPr defaultColWidth="36.421875" defaultRowHeight="15"/>
  <cols>
    <col min="1" max="1" width="28.57421875" style="0" customWidth="1"/>
    <col min="2" max="2" width="40.140625" style="0" customWidth="1"/>
    <col min="3" max="3" width="15.8515625" style="0" customWidth="1"/>
    <col min="4" max="4" width="16.8515625" style="0" customWidth="1"/>
  </cols>
  <sheetData>
    <row r="1" ht="15.75">
      <c r="D1" s="223" t="s">
        <v>720</v>
      </c>
    </row>
    <row r="2" ht="15.75">
      <c r="D2" s="224" t="s">
        <v>266</v>
      </c>
    </row>
    <row r="3" ht="15.75">
      <c r="D3" s="225" t="s">
        <v>369</v>
      </c>
    </row>
    <row r="4" spans="2:111" ht="14.25">
      <c r="B4" s="1"/>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row>
    <row r="5" spans="1:111" ht="33" customHeight="1">
      <c r="A5" s="247" t="s">
        <v>771</v>
      </c>
      <c r="B5" s="247"/>
      <c r="C5" s="247"/>
      <c r="D5" s="247"/>
      <c r="E5" s="206"/>
      <c r="F5" s="206"/>
      <c r="G5" s="206"/>
      <c r="H5" s="206"/>
      <c r="I5" s="206"/>
      <c r="J5" s="206"/>
      <c r="K5" s="206"/>
      <c r="L5" s="206"/>
      <c r="M5" s="206"/>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row>
    <row r="6" spans="5:111" ht="14.25">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row>
    <row r="7" spans="1:111" ht="30" customHeight="1">
      <c r="A7" s="209" t="s">
        <v>770</v>
      </c>
      <c r="B7" s="208" t="s">
        <v>800</v>
      </c>
      <c r="C7" s="173" t="s">
        <v>167</v>
      </c>
      <c r="D7" s="155" t="s">
        <v>721</v>
      </c>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row>
    <row r="8" spans="1:111" ht="14.25">
      <c r="A8" s="203" t="s">
        <v>166</v>
      </c>
      <c r="B8" s="202">
        <v>2</v>
      </c>
      <c r="C8" s="31">
        <v>3</v>
      </c>
      <c r="D8" s="31">
        <v>4</v>
      </c>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row>
    <row r="9" spans="1:111" ht="24" customHeight="1">
      <c r="A9" s="230" t="s">
        <v>722</v>
      </c>
      <c r="B9" s="260"/>
      <c r="C9" s="219">
        <f>C10+C24</f>
        <v>147668</v>
      </c>
      <c r="D9" s="219">
        <f>D10+D24</f>
        <v>36618</v>
      </c>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row>
    <row r="10" spans="1:111" ht="22.5">
      <c r="A10" s="16" t="s">
        <v>724</v>
      </c>
      <c r="B10" s="211" t="s">
        <v>723</v>
      </c>
      <c r="C10" s="214">
        <f>C11+C16+C19</f>
        <v>31705</v>
      </c>
      <c r="D10" s="214">
        <f>D11+D16+D19</f>
        <v>-1839</v>
      </c>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row>
    <row r="11" spans="1:111" ht="22.5">
      <c r="A11" s="16" t="s">
        <v>726</v>
      </c>
      <c r="B11" s="211" t="s">
        <v>725</v>
      </c>
      <c r="C11" s="213">
        <f>C12+C14</f>
        <v>43705</v>
      </c>
      <c r="D11" s="213">
        <f>D12+D14</f>
        <v>10000</v>
      </c>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row>
    <row r="12" spans="1:111" ht="22.5">
      <c r="A12" s="16" t="s">
        <v>728</v>
      </c>
      <c r="B12" s="211" t="s">
        <v>727</v>
      </c>
      <c r="C12" s="213">
        <f>C13</f>
        <v>43705</v>
      </c>
      <c r="D12" s="213">
        <f>D13</f>
        <v>25000</v>
      </c>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row>
    <row r="13" spans="1:111" ht="33.75">
      <c r="A13" s="16" t="s">
        <v>730</v>
      </c>
      <c r="B13" s="211" t="s">
        <v>729</v>
      </c>
      <c r="C13" s="213">
        <v>43705</v>
      </c>
      <c r="D13" s="214">
        <v>25000</v>
      </c>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row>
    <row r="14" spans="1:111" ht="22.5">
      <c r="A14" s="16" t="s">
        <v>732</v>
      </c>
      <c r="B14" s="211" t="s">
        <v>731</v>
      </c>
      <c r="C14" s="17"/>
      <c r="D14" s="214">
        <f>D15</f>
        <v>-15000</v>
      </c>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row>
    <row r="15" spans="1:111" ht="22.5">
      <c r="A15" s="16" t="s">
        <v>734</v>
      </c>
      <c r="B15" s="211" t="s">
        <v>733</v>
      </c>
      <c r="C15" s="17"/>
      <c r="D15" s="214">
        <v>-15000</v>
      </c>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row>
    <row r="16" spans="1:111" ht="22.5">
      <c r="A16" s="16" t="s">
        <v>736</v>
      </c>
      <c r="B16" s="211" t="s">
        <v>735</v>
      </c>
      <c r="C16" s="213">
        <f>C17</f>
        <v>-12000</v>
      </c>
      <c r="D16" s="213">
        <f>D17</f>
        <v>-12000</v>
      </c>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row>
    <row r="17" spans="1:111" ht="33.75">
      <c r="A17" s="16" t="s">
        <v>738</v>
      </c>
      <c r="B17" s="211" t="s">
        <v>737</v>
      </c>
      <c r="C17" s="213">
        <f>C18</f>
        <v>-12000</v>
      </c>
      <c r="D17" s="213">
        <f>D18</f>
        <v>-12000</v>
      </c>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row>
    <row r="18" spans="1:111" ht="33.75">
      <c r="A18" s="16" t="s">
        <v>740</v>
      </c>
      <c r="B18" s="211" t="s">
        <v>739</v>
      </c>
      <c r="C18" s="213">
        <v>-12000</v>
      </c>
      <c r="D18" s="214">
        <v>-12000</v>
      </c>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row>
    <row r="19" spans="1:111" ht="22.5">
      <c r="A19" s="16" t="s">
        <v>742</v>
      </c>
      <c r="B19" s="211" t="s">
        <v>741</v>
      </c>
      <c r="C19" s="17"/>
      <c r="D19" s="214">
        <f>D20</f>
        <v>161</v>
      </c>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row>
    <row r="20" spans="1:111" ht="22.5">
      <c r="A20" s="16" t="s">
        <v>744</v>
      </c>
      <c r="B20" s="211" t="s">
        <v>743</v>
      </c>
      <c r="C20" s="17"/>
      <c r="D20" s="214">
        <f>D21</f>
        <v>161</v>
      </c>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row>
    <row r="21" spans="1:111" ht="22.5">
      <c r="A21" s="16" t="s">
        <v>746</v>
      </c>
      <c r="B21" s="211" t="s">
        <v>745</v>
      </c>
      <c r="C21" s="17"/>
      <c r="D21" s="214">
        <f>D22</f>
        <v>161</v>
      </c>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row>
    <row r="22" spans="1:111" ht="22.5">
      <c r="A22" s="16" t="s">
        <v>748</v>
      </c>
      <c r="B22" s="211" t="s">
        <v>747</v>
      </c>
      <c r="C22" s="17"/>
      <c r="D22" s="214">
        <f>D23</f>
        <v>161</v>
      </c>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row>
    <row r="23" spans="1:111" ht="33.75">
      <c r="A23" s="16" t="s">
        <v>750</v>
      </c>
      <c r="B23" s="211" t="s">
        <v>749</v>
      </c>
      <c r="C23" s="17"/>
      <c r="D23" s="214">
        <v>161</v>
      </c>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row>
    <row r="24" spans="1:111" ht="22.5">
      <c r="A24" s="16" t="s">
        <v>752</v>
      </c>
      <c r="B24" s="211" t="s">
        <v>751</v>
      </c>
      <c r="C24" s="213">
        <f>C25+C29</f>
        <v>115963</v>
      </c>
      <c r="D24" s="213">
        <f>D25+D29</f>
        <v>38457</v>
      </c>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row>
    <row r="25" spans="1:111" ht="14.25">
      <c r="A25" s="16" t="s">
        <v>754</v>
      </c>
      <c r="B25" s="211" t="s">
        <v>753</v>
      </c>
      <c r="C25" s="17"/>
      <c r="D25" s="214">
        <f>D26</f>
        <v>-1589614</v>
      </c>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row>
    <row r="26" spans="1:111" ht="14.25">
      <c r="A26" s="16" t="s">
        <v>756</v>
      </c>
      <c r="B26" s="211" t="s">
        <v>755</v>
      </c>
      <c r="C26" s="17"/>
      <c r="D26" s="214">
        <f>D27</f>
        <v>-1589614</v>
      </c>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row>
    <row r="27" spans="1:111" ht="22.5">
      <c r="A27" s="16" t="s">
        <v>758</v>
      </c>
      <c r="B27" s="211" t="s">
        <v>757</v>
      </c>
      <c r="C27" s="17"/>
      <c r="D27" s="214">
        <f>D28</f>
        <v>-1589614</v>
      </c>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row>
    <row r="28" spans="1:111" ht="22.5">
      <c r="A28" s="16" t="s">
        <v>760</v>
      </c>
      <c r="B28" s="211" t="s">
        <v>759</v>
      </c>
      <c r="C28" s="17"/>
      <c r="D28" s="214">
        <v>-1589614</v>
      </c>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row>
    <row r="29" spans="1:111" ht="14.25">
      <c r="A29" s="16" t="s">
        <v>762</v>
      </c>
      <c r="B29" s="211" t="s">
        <v>761</v>
      </c>
      <c r="C29" s="213">
        <f aca="true" t="shared" si="0" ref="C29:D31">C30</f>
        <v>115963</v>
      </c>
      <c r="D29" s="213">
        <f t="shared" si="0"/>
        <v>1628071</v>
      </c>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row>
    <row r="30" spans="1:111" ht="14.25">
      <c r="A30" s="16" t="s">
        <v>764</v>
      </c>
      <c r="B30" s="211" t="s">
        <v>763</v>
      </c>
      <c r="C30" s="213">
        <f t="shared" si="0"/>
        <v>115963</v>
      </c>
      <c r="D30" s="213">
        <f t="shared" si="0"/>
        <v>1628071</v>
      </c>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row>
    <row r="31" spans="1:111" ht="22.5">
      <c r="A31" s="16" t="s">
        <v>766</v>
      </c>
      <c r="B31" s="211" t="s">
        <v>765</v>
      </c>
      <c r="C31" s="213">
        <f t="shared" si="0"/>
        <v>115963</v>
      </c>
      <c r="D31" s="213">
        <f t="shared" si="0"/>
        <v>1628071</v>
      </c>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row>
    <row r="32" spans="1:111" ht="22.5">
      <c r="A32" s="16" t="s">
        <v>768</v>
      </c>
      <c r="B32" s="211" t="s">
        <v>767</v>
      </c>
      <c r="C32" s="213">
        <v>115963</v>
      </c>
      <c r="D32" s="214">
        <v>1628071</v>
      </c>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row>
    <row r="33" spans="2:111" ht="14.25">
      <c r="B33" s="204"/>
      <c r="C33" s="19"/>
      <c r="D33" s="19"/>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row>
    <row r="34" spans="2:111" ht="14.25">
      <c r="B34" s="8"/>
      <c r="C34" s="205"/>
      <c r="D34" s="205"/>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row>
    <row r="35" spans="2:111" ht="14.25">
      <c r="B35" s="7"/>
      <c r="C35" s="7"/>
      <c r="D35" s="7"/>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row>
    <row r="36" spans="3:111" ht="14.25">
      <c r="C36" s="5"/>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row>
    <row r="37" spans="2:111" ht="14.25">
      <c r="B37" s="13"/>
      <c r="C37" s="5"/>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row>
    <row r="38" spans="2:111" ht="14.25">
      <c r="B38" s="13"/>
      <c r="C38" s="5"/>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row>
    <row r="39" spans="2:111" ht="14.25">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row>
    <row r="40" spans="2:111" ht="14.25">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row>
    <row r="41" spans="2:111" ht="14.25">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row>
    <row r="42" spans="2:111" ht="14.25">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row>
    <row r="43" spans="2:111" ht="14.25">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row>
    <row r="44" spans="2:111" ht="14.25">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row>
    <row r="45" spans="2:111" ht="14.25">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row>
    <row r="46" spans="2:111" ht="14.25">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row>
    <row r="47" spans="2:111" ht="14.25">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row>
    <row r="48" spans="2:111" ht="14.25">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row>
    <row r="49" spans="2:111" ht="14.25">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row>
    <row r="50" spans="2:111" ht="14.25">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row>
    <row r="51" spans="2:111" ht="14.25">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row>
    <row r="52" spans="2:111" ht="14.25">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row>
    <row r="53" spans="2:111" ht="14.25">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row>
    <row r="54" spans="2:111" ht="14.25">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row>
    <row r="55" spans="2:111" ht="14.25">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row>
    <row r="56" spans="2:111" ht="14.25">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row>
    <row r="57" spans="2:111" ht="14.25">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row>
    <row r="58" spans="2:111" ht="14.25">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row>
    <row r="59" spans="2:111" ht="14.25">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row>
    <row r="60" spans="2:111" ht="14.25">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row>
    <row r="61" spans="2:111" ht="14.25">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row>
    <row r="62" spans="2:111" ht="14.25">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row>
    <row r="63" spans="2:111" ht="14.25">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row>
    <row r="64" spans="2:111" ht="14.25">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row>
    <row r="65" spans="2:111" ht="14.25">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row>
    <row r="66" spans="2:111" ht="14.25">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row>
    <row r="67" spans="2:111" ht="14.25">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row>
    <row r="68" spans="2:111" ht="14.25">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row>
    <row r="69" spans="2:111" ht="14.25">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row>
    <row r="70" spans="2:111" ht="14.25">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row>
    <row r="71" spans="2:111" ht="14.25">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row>
    <row r="72" spans="2:111" ht="14.25">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row>
    <row r="73" spans="2:111" ht="14.25">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row>
    <row r="74" spans="2:111" ht="14.25">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row>
    <row r="75" spans="2:111" ht="14.25">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row>
    <row r="76" spans="2:111" ht="14.25">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row>
    <row r="77" spans="2:111" ht="14.25">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row>
    <row r="78" spans="2:111" ht="14.25">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row>
    <row r="79" spans="2:111" ht="14.25">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row>
    <row r="80" spans="2:111" ht="14.25">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row>
    <row r="81" spans="2:111" ht="14.25">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row>
    <row r="82" spans="2:111" ht="14.25">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row>
    <row r="83" spans="2:111" ht="14.25">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row>
    <row r="84" spans="2:111" ht="14.25">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row>
    <row r="85" spans="2:111" ht="14.25">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row>
    <row r="86" spans="2:111" ht="14.25">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row>
    <row r="87" spans="2:111" ht="14.25">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row>
    <row r="88" spans="2:111" ht="14.25">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row>
    <row r="89" spans="2:111" ht="14.25">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row>
    <row r="90" spans="2:111" ht="14.25">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row>
    <row r="91" spans="2:111" ht="14.25">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row>
    <row r="92" spans="2:111" ht="14.25">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row>
    <row r="93" spans="2:111" ht="14.25">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row>
    <row r="94" spans="2:111" ht="14.25">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row>
    <row r="95" spans="2:111" ht="14.25">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row>
    <row r="96" spans="2:111" ht="14.25">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row>
    <row r="97" spans="2:111" ht="14.25">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row>
    <row r="98" spans="2:111" ht="14.25">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row>
    <row r="99" spans="2:111" ht="14.25">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row>
    <row r="100" spans="2:111" ht="14.25">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row>
    <row r="101" spans="2:111" ht="14.25">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row>
    <row r="102" spans="2:111" ht="14.25">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row>
    <row r="103" spans="2:111" ht="14.25">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row>
    <row r="104" spans="2:111" ht="14.25">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row>
    <row r="105" spans="2:111" ht="14.25">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row>
    <row r="106" spans="2:111" ht="14.25">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row>
    <row r="107" spans="2:111" ht="14.25">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row>
    <row r="108" spans="2:111" ht="14.25">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row>
    <row r="109" spans="2:111" ht="14.25">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row>
    <row r="110" spans="2:111" ht="14.25">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row>
    <row r="111" spans="2:111" ht="14.25">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row>
    <row r="112" spans="2:111" ht="14.25">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row>
    <row r="113" spans="2:111" ht="14.25">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row>
    <row r="114" spans="2:111" ht="14.25">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row>
    <row r="115" spans="2:111" ht="14.25">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row>
    <row r="116" spans="2:111" ht="14.25">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row>
    <row r="117" spans="2:111" ht="14.25">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row>
    <row r="118" spans="2:111" ht="14.25">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row>
    <row r="119" spans="2:111" ht="14.25">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row>
    <row r="120" spans="2:111" ht="14.25">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row>
    <row r="121" spans="2:111" ht="14.25">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row>
    <row r="122" spans="2:111" ht="14.25">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row>
    <row r="123" spans="2:111" ht="14.25">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row>
    <row r="124" spans="2:111" ht="14.25">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row>
    <row r="125" spans="2:111" ht="14.25">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row>
    <row r="126" spans="2:111" ht="14.25">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row>
    <row r="127" spans="2:111" ht="14.25">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row>
    <row r="128" spans="2:111" ht="14.25">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row>
    <row r="129" spans="2:111" ht="14.25">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row>
    <row r="130" spans="2:111" ht="14.25">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row>
    <row r="131" spans="2:111" ht="14.25">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row>
    <row r="132" spans="2:111" ht="14.25">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row>
    <row r="133" spans="2:111" ht="14.25">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row>
    <row r="134" spans="2:111" ht="14.25">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row>
    <row r="135" spans="2:111" ht="14.25">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row>
    <row r="136" spans="2:111" ht="14.25">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row>
    <row r="137" spans="2:111" ht="14.25">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row>
    <row r="138" spans="2:111" ht="14.25">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row>
    <row r="139" spans="2:111" ht="14.25">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row>
    <row r="140" spans="2:111" ht="14.25">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row>
    <row r="141" spans="2:111" ht="14.25">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row>
    <row r="142" spans="2:111" ht="14.25">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row>
    <row r="143" spans="2:111" ht="14.25">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row>
    <row r="144" spans="2:111" ht="14.25">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row>
    <row r="145" spans="2:111" ht="14.25">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row>
    <row r="146" spans="2:111" ht="14.25">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row>
    <row r="147" spans="2:111" ht="14.25">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row>
    <row r="148" spans="2:111" ht="14.25">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row>
    <row r="149" spans="2:111" ht="14.25">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row>
    <row r="150" spans="2:111" ht="14.25">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row>
    <row r="151" spans="2:111" ht="14.25">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row>
    <row r="152" spans="2:111" ht="14.25">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row>
    <row r="153" spans="2:111" ht="14.25">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row>
    <row r="154" spans="2:111" ht="14.25">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row>
    <row r="155" spans="2:111" ht="14.25">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row>
    <row r="156" spans="2:111" ht="14.25">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row>
    <row r="157" spans="2:111" ht="14.25">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row>
    <row r="158" spans="2:111" ht="14.25">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row>
    <row r="159" spans="2:111" ht="14.25">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row>
    <row r="160" spans="2:111" ht="14.25">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row>
    <row r="161" spans="2:111" ht="14.25">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row>
    <row r="162" spans="2:111" ht="14.25">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row>
    <row r="163" spans="2:111" ht="14.25">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row>
    <row r="164" spans="2:111" ht="14.25">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row>
    <row r="165" spans="2:111" ht="14.25">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row>
    <row r="166" spans="2:111" ht="14.25">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row>
    <row r="167" spans="2:111" ht="14.25">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row>
    <row r="168" spans="2:111" ht="14.25">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row>
    <row r="169" spans="2:111" ht="14.25">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row>
    <row r="170" spans="2:111" ht="14.25">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row>
    <row r="171" spans="2:111" ht="14.25">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row>
    <row r="172" spans="2:111" ht="14.25">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row>
    <row r="173" spans="2:111" ht="14.25">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row>
    <row r="174" spans="2:111" ht="14.25">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row>
    <row r="175" spans="2:111" ht="14.25">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row>
    <row r="176" spans="2:111" ht="14.25">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row>
    <row r="177" spans="2:111" ht="14.25">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row>
    <row r="178" spans="2:111" ht="14.25">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row>
    <row r="179" spans="2:111" ht="14.25">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row>
    <row r="180" spans="2:111" ht="14.25">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row>
    <row r="181" spans="2:111" ht="14.25">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row>
    <row r="182" spans="2:111" ht="14.25">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row>
    <row r="183" spans="2:111" ht="14.25">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row>
    <row r="184" spans="2:111" ht="14.25">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row>
    <row r="185" spans="2:111" ht="14.25">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row>
    <row r="186" spans="2:111" ht="14.25">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row>
    <row r="187" spans="2:111" ht="14.25">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row>
    <row r="188" spans="2:111" ht="14.25">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row>
    <row r="189" spans="2:111" ht="14.25">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row>
    <row r="190" spans="2:111" ht="14.25">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row>
    <row r="191" spans="2:111" ht="14.25">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row>
    <row r="192" spans="2:111" ht="14.25">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row>
    <row r="193" spans="2:111" ht="14.25">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row>
    <row r="194" spans="2:111" ht="14.25">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row>
    <row r="195" spans="2:111" ht="14.25">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row>
    <row r="196" spans="2:111" ht="14.25">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row>
    <row r="197" spans="2:111" ht="14.25">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row>
    <row r="198" spans="2:111" ht="14.25">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row>
    <row r="199" spans="2:111" ht="14.25">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row>
    <row r="200" spans="2:111" ht="14.25">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row>
    <row r="201" spans="2:111" ht="14.25">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row>
    <row r="202" spans="2:111" ht="14.25">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row>
    <row r="203" spans="2:111" ht="14.25">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row>
    <row r="204" spans="2:111" ht="14.25">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row>
    <row r="205" spans="2:111" ht="14.25">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row>
    <row r="206" spans="2:111" ht="14.25">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row>
    <row r="207" spans="2:111" ht="14.25">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row>
    <row r="208" spans="2:111" ht="14.25">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row>
    <row r="209" spans="2:111" ht="14.25">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row>
    <row r="210" spans="2:111" ht="14.25">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row>
    <row r="211" spans="2:111" ht="14.25">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row>
    <row r="212" spans="2:111" ht="14.25">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row>
    <row r="213" spans="2:111" ht="14.25">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row>
    <row r="214" spans="2:111" ht="14.25">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row>
    <row r="215" spans="2:111" ht="14.25">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row>
    <row r="216" spans="2:111" ht="14.25">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row>
    <row r="217" spans="2:111" ht="14.25">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row>
    <row r="218" spans="2:111" ht="14.25">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row>
    <row r="219" spans="2:111" ht="14.25">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row>
    <row r="220" spans="2:111" ht="14.25">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row>
    <row r="221" spans="2:111" ht="14.25">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row>
    <row r="222" spans="2:111" ht="14.25">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row>
    <row r="223" spans="2:111" ht="14.25">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row>
    <row r="224" spans="2:111" ht="14.25">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row>
    <row r="225" spans="2:111" ht="14.25">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row>
    <row r="226" spans="2:111" ht="14.25">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row>
    <row r="227" spans="2:111" ht="14.25">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row>
    <row r="228" spans="2:111" ht="14.25">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row>
    <row r="229" spans="2:111" ht="14.25">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row>
    <row r="230" spans="2:111" ht="14.25">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row>
    <row r="231" spans="2:111" ht="14.25">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row>
    <row r="232" spans="2:111" ht="14.25">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row>
    <row r="233" spans="2:111" ht="14.25">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row>
    <row r="234" spans="2:111" ht="14.25">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row>
    <row r="235" spans="2:111" ht="14.25">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row>
    <row r="236" spans="2:111" ht="14.25">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row>
    <row r="237" spans="2:111" ht="14.25">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row>
    <row r="238" spans="2:111" ht="14.25">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row>
    <row r="239" spans="2:111" ht="14.25">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row>
    <row r="240" spans="2:111" ht="14.25">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row>
    <row r="241" spans="2:111" ht="14.25">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row>
    <row r="242" spans="2:111" ht="14.25">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c r="CY242" s="13"/>
      <c r="CZ242" s="13"/>
      <c r="DA242" s="13"/>
      <c r="DB242" s="13"/>
      <c r="DC242" s="13"/>
      <c r="DD242" s="13"/>
      <c r="DE242" s="13"/>
      <c r="DF242" s="13"/>
      <c r="DG242" s="13"/>
    </row>
    <row r="243" spans="2:111" ht="14.25">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row>
    <row r="244" spans="2:111" ht="14.25">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c r="CY244" s="13"/>
      <c r="CZ244" s="13"/>
      <c r="DA244" s="13"/>
      <c r="DB244" s="13"/>
      <c r="DC244" s="13"/>
      <c r="DD244" s="13"/>
      <c r="DE244" s="13"/>
      <c r="DF244" s="13"/>
      <c r="DG244" s="13"/>
    </row>
    <row r="245" spans="2:111" ht="14.25">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row>
    <row r="246" spans="2:111" ht="14.25">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row>
    <row r="247" spans="2:111" ht="14.25">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c r="CV247" s="13"/>
      <c r="CW247" s="13"/>
      <c r="CX247" s="13"/>
      <c r="CY247" s="13"/>
      <c r="CZ247" s="13"/>
      <c r="DA247" s="13"/>
      <c r="DB247" s="13"/>
      <c r="DC247" s="13"/>
      <c r="DD247" s="13"/>
      <c r="DE247" s="13"/>
      <c r="DF247" s="13"/>
      <c r="DG247" s="13"/>
    </row>
    <row r="248" spans="2:111" ht="14.25">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c r="CV248" s="13"/>
      <c r="CW248" s="13"/>
      <c r="CX248" s="13"/>
      <c r="CY248" s="13"/>
      <c r="CZ248" s="13"/>
      <c r="DA248" s="13"/>
      <c r="DB248" s="13"/>
      <c r="DC248" s="13"/>
      <c r="DD248" s="13"/>
      <c r="DE248" s="13"/>
      <c r="DF248" s="13"/>
      <c r="DG248" s="13"/>
    </row>
    <row r="249" spans="2:111" ht="14.25">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c r="CY249" s="13"/>
      <c r="CZ249" s="13"/>
      <c r="DA249" s="13"/>
      <c r="DB249" s="13"/>
      <c r="DC249" s="13"/>
      <c r="DD249" s="13"/>
      <c r="DE249" s="13"/>
      <c r="DF249" s="13"/>
      <c r="DG249" s="13"/>
    </row>
    <row r="250" spans="2:111" ht="14.25">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row>
    <row r="251" spans="2:111" ht="14.25">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c r="CV251" s="13"/>
      <c r="CW251" s="13"/>
      <c r="CX251" s="13"/>
      <c r="CY251" s="13"/>
      <c r="CZ251" s="13"/>
      <c r="DA251" s="13"/>
      <c r="DB251" s="13"/>
      <c r="DC251" s="13"/>
      <c r="DD251" s="13"/>
      <c r="DE251" s="13"/>
      <c r="DF251" s="13"/>
      <c r="DG251" s="13"/>
    </row>
    <row r="252" spans="2:111" ht="14.25">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c r="CP252" s="13"/>
      <c r="CQ252" s="13"/>
      <c r="CR252" s="13"/>
      <c r="CS252" s="13"/>
      <c r="CT252" s="13"/>
      <c r="CU252" s="13"/>
      <c r="CV252" s="13"/>
      <c r="CW252" s="13"/>
      <c r="CX252" s="13"/>
      <c r="CY252" s="13"/>
      <c r="CZ252" s="13"/>
      <c r="DA252" s="13"/>
      <c r="DB252" s="13"/>
      <c r="DC252" s="13"/>
      <c r="DD252" s="13"/>
      <c r="DE252" s="13"/>
      <c r="DF252" s="13"/>
      <c r="DG252" s="13"/>
    </row>
    <row r="253" spans="2:111" ht="14.25">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c r="CG253" s="13"/>
      <c r="CH253" s="13"/>
      <c r="CI253" s="13"/>
      <c r="CJ253" s="13"/>
      <c r="CK253" s="13"/>
      <c r="CL253" s="13"/>
      <c r="CM253" s="13"/>
      <c r="CN253" s="13"/>
      <c r="CO253" s="13"/>
      <c r="CP253" s="13"/>
      <c r="CQ253" s="13"/>
      <c r="CR253" s="13"/>
      <c r="CS253" s="13"/>
      <c r="CT253" s="13"/>
      <c r="CU253" s="13"/>
      <c r="CV253" s="13"/>
      <c r="CW253" s="13"/>
      <c r="CX253" s="13"/>
      <c r="CY253" s="13"/>
      <c r="CZ253" s="13"/>
      <c r="DA253" s="13"/>
      <c r="DB253" s="13"/>
      <c r="DC253" s="13"/>
      <c r="DD253" s="13"/>
      <c r="DE253" s="13"/>
      <c r="DF253" s="13"/>
      <c r="DG253" s="13"/>
    </row>
    <row r="254" spans="2:111" ht="14.25">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row>
    <row r="255" spans="2:111" ht="14.25">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13"/>
      <c r="CK255" s="13"/>
      <c r="CL255" s="13"/>
      <c r="CM255" s="13"/>
      <c r="CN255" s="13"/>
      <c r="CO255" s="13"/>
      <c r="CP255" s="13"/>
      <c r="CQ255" s="13"/>
      <c r="CR255" s="13"/>
      <c r="CS255" s="13"/>
      <c r="CT255" s="13"/>
      <c r="CU255" s="13"/>
      <c r="CV255" s="13"/>
      <c r="CW255" s="13"/>
      <c r="CX255" s="13"/>
      <c r="CY255" s="13"/>
      <c r="CZ255" s="13"/>
      <c r="DA255" s="13"/>
      <c r="DB255" s="13"/>
      <c r="DC255" s="13"/>
      <c r="DD255" s="13"/>
      <c r="DE255" s="13"/>
      <c r="DF255" s="13"/>
      <c r="DG255" s="13"/>
    </row>
    <row r="256" spans="2:111" ht="14.25">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row>
    <row r="257" spans="2:111" ht="14.25">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c r="CG257" s="13"/>
      <c r="CH257" s="13"/>
      <c r="CI257" s="13"/>
      <c r="CJ257" s="13"/>
      <c r="CK257" s="13"/>
      <c r="CL257" s="13"/>
      <c r="CM257" s="13"/>
      <c r="CN257" s="13"/>
      <c r="CO257" s="13"/>
      <c r="CP257" s="13"/>
      <c r="CQ257" s="13"/>
      <c r="CR257" s="13"/>
      <c r="CS257" s="13"/>
      <c r="CT257" s="13"/>
      <c r="CU257" s="13"/>
      <c r="CV257" s="13"/>
      <c r="CW257" s="13"/>
      <c r="CX257" s="13"/>
      <c r="CY257" s="13"/>
      <c r="CZ257" s="13"/>
      <c r="DA257" s="13"/>
      <c r="DB257" s="13"/>
      <c r="DC257" s="13"/>
      <c r="DD257" s="13"/>
      <c r="DE257" s="13"/>
      <c r="DF257" s="13"/>
      <c r="DG257" s="13"/>
    </row>
    <row r="258" spans="2:111" ht="14.25">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c r="CG258" s="13"/>
      <c r="CH258" s="13"/>
      <c r="CI258" s="13"/>
      <c r="CJ258" s="13"/>
      <c r="CK258" s="13"/>
      <c r="CL258" s="13"/>
      <c r="CM258" s="13"/>
      <c r="CN258" s="13"/>
      <c r="CO258" s="13"/>
      <c r="CP258" s="13"/>
      <c r="CQ258" s="13"/>
      <c r="CR258" s="13"/>
      <c r="CS258" s="13"/>
      <c r="CT258" s="13"/>
      <c r="CU258" s="13"/>
      <c r="CV258" s="13"/>
      <c r="CW258" s="13"/>
      <c r="CX258" s="13"/>
      <c r="CY258" s="13"/>
      <c r="CZ258" s="13"/>
      <c r="DA258" s="13"/>
      <c r="DB258" s="13"/>
      <c r="DC258" s="13"/>
      <c r="DD258" s="13"/>
      <c r="DE258" s="13"/>
      <c r="DF258" s="13"/>
      <c r="DG258" s="13"/>
    </row>
    <row r="259" spans="2:111" ht="14.25">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c r="CG259" s="13"/>
      <c r="CH259" s="13"/>
      <c r="CI259" s="13"/>
      <c r="CJ259" s="13"/>
      <c r="CK259" s="13"/>
      <c r="CL259" s="13"/>
      <c r="CM259" s="13"/>
      <c r="CN259" s="13"/>
      <c r="CO259" s="13"/>
      <c r="CP259" s="13"/>
      <c r="CQ259" s="13"/>
      <c r="CR259" s="13"/>
      <c r="CS259" s="13"/>
      <c r="CT259" s="13"/>
      <c r="CU259" s="13"/>
      <c r="CV259" s="13"/>
      <c r="CW259" s="13"/>
      <c r="CX259" s="13"/>
      <c r="CY259" s="13"/>
      <c r="CZ259" s="13"/>
      <c r="DA259" s="13"/>
      <c r="DB259" s="13"/>
      <c r="DC259" s="13"/>
      <c r="DD259" s="13"/>
      <c r="DE259" s="13"/>
      <c r="DF259" s="13"/>
      <c r="DG259" s="13"/>
    </row>
    <row r="260" spans="2:111" ht="14.25">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c r="CG260" s="13"/>
      <c r="CH260" s="13"/>
      <c r="CI260" s="13"/>
      <c r="CJ260" s="13"/>
      <c r="CK260" s="13"/>
      <c r="CL260" s="13"/>
      <c r="CM260" s="13"/>
      <c r="CN260" s="13"/>
      <c r="CO260" s="13"/>
      <c r="CP260" s="13"/>
      <c r="CQ260" s="13"/>
      <c r="CR260" s="13"/>
      <c r="CS260" s="13"/>
      <c r="CT260" s="13"/>
      <c r="CU260" s="13"/>
      <c r="CV260" s="13"/>
      <c r="CW260" s="13"/>
      <c r="CX260" s="13"/>
      <c r="CY260" s="13"/>
      <c r="CZ260" s="13"/>
      <c r="DA260" s="13"/>
      <c r="DB260" s="13"/>
      <c r="DC260" s="13"/>
      <c r="DD260" s="13"/>
      <c r="DE260" s="13"/>
      <c r="DF260" s="13"/>
      <c r="DG260" s="13"/>
    </row>
    <row r="261" spans="2:111" ht="14.25">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c r="CG261" s="13"/>
      <c r="CH261" s="13"/>
      <c r="CI261" s="13"/>
      <c r="CJ261" s="13"/>
      <c r="CK261" s="13"/>
      <c r="CL261" s="13"/>
      <c r="CM261" s="13"/>
      <c r="CN261" s="13"/>
      <c r="CO261" s="13"/>
      <c r="CP261" s="13"/>
      <c r="CQ261" s="13"/>
      <c r="CR261" s="13"/>
      <c r="CS261" s="13"/>
      <c r="CT261" s="13"/>
      <c r="CU261" s="13"/>
      <c r="CV261" s="13"/>
      <c r="CW261" s="13"/>
      <c r="CX261" s="13"/>
      <c r="CY261" s="13"/>
      <c r="CZ261" s="13"/>
      <c r="DA261" s="13"/>
      <c r="DB261" s="13"/>
      <c r="DC261" s="13"/>
      <c r="DD261" s="13"/>
      <c r="DE261" s="13"/>
      <c r="DF261" s="13"/>
      <c r="DG261" s="13"/>
    </row>
    <row r="262" spans="2:111" ht="14.25">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row>
    <row r="263" spans="2:111" ht="14.25">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c r="CG263" s="13"/>
      <c r="CH263" s="13"/>
      <c r="CI263" s="13"/>
      <c r="CJ263" s="13"/>
      <c r="CK263" s="13"/>
      <c r="CL263" s="13"/>
      <c r="CM263" s="13"/>
      <c r="CN263" s="13"/>
      <c r="CO263" s="13"/>
      <c r="CP263" s="13"/>
      <c r="CQ263" s="13"/>
      <c r="CR263" s="13"/>
      <c r="CS263" s="13"/>
      <c r="CT263" s="13"/>
      <c r="CU263" s="13"/>
      <c r="CV263" s="13"/>
      <c r="CW263" s="13"/>
      <c r="CX263" s="13"/>
      <c r="CY263" s="13"/>
      <c r="CZ263" s="13"/>
      <c r="DA263" s="13"/>
      <c r="DB263" s="13"/>
      <c r="DC263" s="13"/>
      <c r="DD263" s="13"/>
      <c r="DE263" s="13"/>
      <c r="DF263" s="13"/>
      <c r="DG263" s="13"/>
    </row>
    <row r="264" spans="2:111" ht="14.25">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c r="CP264" s="13"/>
      <c r="CQ264" s="13"/>
      <c r="CR264" s="13"/>
      <c r="CS264" s="13"/>
      <c r="CT264" s="13"/>
      <c r="CU264" s="13"/>
      <c r="CV264" s="13"/>
      <c r="CW264" s="13"/>
      <c r="CX264" s="13"/>
      <c r="CY264" s="13"/>
      <c r="CZ264" s="13"/>
      <c r="DA264" s="13"/>
      <c r="DB264" s="13"/>
      <c r="DC264" s="13"/>
      <c r="DD264" s="13"/>
      <c r="DE264" s="13"/>
      <c r="DF264" s="13"/>
      <c r="DG264" s="13"/>
    </row>
    <row r="265" spans="2:111" ht="14.25">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c r="CG265" s="13"/>
      <c r="CH265" s="13"/>
      <c r="CI265" s="13"/>
      <c r="CJ265" s="13"/>
      <c r="CK265" s="13"/>
      <c r="CL265" s="13"/>
      <c r="CM265" s="13"/>
      <c r="CN265" s="13"/>
      <c r="CO265" s="13"/>
      <c r="CP265" s="13"/>
      <c r="CQ265" s="13"/>
      <c r="CR265" s="13"/>
      <c r="CS265" s="13"/>
      <c r="CT265" s="13"/>
      <c r="CU265" s="13"/>
      <c r="CV265" s="13"/>
      <c r="CW265" s="13"/>
      <c r="CX265" s="13"/>
      <c r="CY265" s="13"/>
      <c r="CZ265" s="13"/>
      <c r="DA265" s="13"/>
      <c r="DB265" s="13"/>
      <c r="DC265" s="13"/>
      <c r="DD265" s="13"/>
      <c r="DE265" s="13"/>
      <c r="DF265" s="13"/>
      <c r="DG265" s="13"/>
    </row>
    <row r="266" spans="2:111" ht="14.25">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row>
    <row r="267" spans="2:111" ht="14.25">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c r="CG267" s="13"/>
      <c r="CH267" s="13"/>
      <c r="CI267" s="13"/>
      <c r="CJ267" s="13"/>
      <c r="CK267" s="13"/>
      <c r="CL267" s="13"/>
      <c r="CM267" s="13"/>
      <c r="CN267" s="13"/>
      <c r="CO267" s="13"/>
      <c r="CP267" s="13"/>
      <c r="CQ267" s="13"/>
      <c r="CR267" s="13"/>
      <c r="CS267" s="13"/>
      <c r="CT267" s="13"/>
      <c r="CU267" s="13"/>
      <c r="CV267" s="13"/>
      <c r="CW267" s="13"/>
      <c r="CX267" s="13"/>
      <c r="CY267" s="13"/>
      <c r="CZ267" s="13"/>
      <c r="DA267" s="13"/>
      <c r="DB267" s="13"/>
      <c r="DC267" s="13"/>
      <c r="DD267" s="13"/>
      <c r="DE267" s="13"/>
      <c r="DF267" s="13"/>
      <c r="DG267" s="13"/>
    </row>
    <row r="268" spans="2:111" ht="14.25">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c r="CE268" s="13"/>
      <c r="CF268" s="13"/>
      <c r="CG268" s="13"/>
      <c r="CH268" s="13"/>
      <c r="CI268" s="13"/>
      <c r="CJ268" s="13"/>
      <c r="CK268" s="13"/>
      <c r="CL268" s="13"/>
      <c r="CM268" s="13"/>
      <c r="CN268" s="13"/>
      <c r="CO268" s="13"/>
      <c r="CP268" s="13"/>
      <c r="CQ268" s="13"/>
      <c r="CR268" s="13"/>
      <c r="CS268" s="13"/>
      <c r="CT268" s="13"/>
      <c r="CU268" s="13"/>
      <c r="CV268" s="13"/>
      <c r="CW268" s="13"/>
      <c r="CX268" s="13"/>
      <c r="CY268" s="13"/>
      <c r="CZ268" s="13"/>
      <c r="DA268" s="13"/>
      <c r="DB268" s="13"/>
      <c r="DC268" s="13"/>
      <c r="DD268" s="13"/>
      <c r="DE268" s="13"/>
      <c r="DF268" s="13"/>
      <c r="DG268" s="13"/>
    </row>
    <row r="269" spans="2:111" ht="14.25">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c r="CE269" s="13"/>
      <c r="CF269" s="13"/>
      <c r="CG269" s="13"/>
      <c r="CH269" s="13"/>
      <c r="CI269" s="13"/>
      <c r="CJ269" s="13"/>
      <c r="CK269" s="13"/>
      <c r="CL269" s="13"/>
      <c r="CM269" s="13"/>
      <c r="CN269" s="13"/>
      <c r="CO269" s="13"/>
      <c r="CP269" s="13"/>
      <c r="CQ269" s="13"/>
      <c r="CR269" s="13"/>
      <c r="CS269" s="13"/>
      <c r="CT269" s="13"/>
      <c r="CU269" s="13"/>
      <c r="CV269" s="13"/>
      <c r="CW269" s="13"/>
      <c r="CX269" s="13"/>
      <c r="CY269" s="13"/>
      <c r="CZ269" s="13"/>
      <c r="DA269" s="13"/>
      <c r="DB269" s="13"/>
      <c r="DC269" s="13"/>
      <c r="DD269" s="13"/>
      <c r="DE269" s="13"/>
      <c r="DF269" s="13"/>
      <c r="DG269" s="13"/>
    </row>
    <row r="270" spans="2:111" ht="14.25">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row>
    <row r="271" spans="2:111" ht="14.25">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c r="CE271" s="13"/>
      <c r="CF271" s="13"/>
      <c r="CG271" s="13"/>
      <c r="CH271" s="13"/>
      <c r="CI271" s="13"/>
      <c r="CJ271" s="13"/>
      <c r="CK271" s="13"/>
      <c r="CL271" s="13"/>
      <c r="CM271" s="13"/>
      <c r="CN271" s="13"/>
      <c r="CO271" s="13"/>
      <c r="CP271" s="13"/>
      <c r="CQ271" s="13"/>
      <c r="CR271" s="13"/>
      <c r="CS271" s="13"/>
      <c r="CT271" s="13"/>
      <c r="CU271" s="13"/>
      <c r="CV271" s="13"/>
      <c r="CW271" s="13"/>
      <c r="CX271" s="13"/>
      <c r="CY271" s="13"/>
      <c r="CZ271" s="13"/>
      <c r="DA271" s="13"/>
      <c r="DB271" s="13"/>
      <c r="DC271" s="13"/>
      <c r="DD271" s="13"/>
      <c r="DE271" s="13"/>
      <c r="DF271" s="13"/>
      <c r="DG271" s="13"/>
    </row>
    <row r="272" spans="2:111" ht="14.25">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c r="CE272" s="13"/>
      <c r="CF272" s="13"/>
      <c r="CG272" s="13"/>
      <c r="CH272" s="13"/>
      <c r="CI272" s="13"/>
      <c r="CJ272" s="13"/>
      <c r="CK272" s="13"/>
      <c r="CL272" s="13"/>
      <c r="CM272" s="13"/>
      <c r="CN272" s="13"/>
      <c r="CO272" s="13"/>
      <c r="CP272" s="13"/>
      <c r="CQ272" s="13"/>
      <c r="CR272" s="13"/>
      <c r="CS272" s="13"/>
      <c r="CT272" s="13"/>
      <c r="CU272" s="13"/>
      <c r="CV272" s="13"/>
      <c r="CW272" s="13"/>
      <c r="CX272" s="13"/>
      <c r="CY272" s="13"/>
      <c r="CZ272" s="13"/>
      <c r="DA272" s="13"/>
      <c r="DB272" s="13"/>
      <c r="DC272" s="13"/>
      <c r="DD272" s="13"/>
      <c r="DE272" s="13"/>
      <c r="DF272" s="13"/>
      <c r="DG272" s="13"/>
    </row>
    <row r="273" spans="2:111" ht="14.25">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c r="CE273" s="13"/>
      <c r="CF273" s="13"/>
      <c r="CG273" s="13"/>
      <c r="CH273" s="13"/>
      <c r="CI273" s="13"/>
      <c r="CJ273" s="13"/>
      <c r="CK273" s="13"/>
      <c r="CL273" s="13"/>
      <c r="CM273" s="13"/>
      <c r="CN273" s="13"/>
      <c r="CO273" s="13"/>
      <c r="CP273" s="13"/>
      <c r="CQ273" s="13"/>
      <c r="CR273" s="13"/>
      <c r="CS273" s="13"/>
      <c r="CT273" s="13"/>
      <c r="CU273" s="13"/>
      <c r="CV273" s="13"/>
      <c r="CW273" s="13"/>
      <c r="CX273" s="13"/>
      <c r="CY273" s="13"/>
      <c r="CZ273" s="13"/>
      <c r="DA273" s="13"/>
      <c r="DB273" s="13"/>
      <c r="DC273" s="13"/>
      <c r="DD273" s="13"/>
      <c r="DE273" s="13"/>
      <c r="DF273" s="13"/>
      <c r="DG273" s="13"/>
    </row>
    <row r="274" spans="2:111" ht="14.25">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c r="CA274" s="13"/>
      <c r="CB274" s="13"/>
      <c r="CC274" s="13"/>
      <c r="CD274" s="13"/>
      <c r="CE274" s="13"/>
      <c r="CF274" s="13"/>
      <c r="CG274" s="13"/>
      <c r="CH274" s="13"/>
      <c r="CI274" s="13"/>
      <c r="CJ274" s="13"/>
      <c r="CK274" s="13"/>
      <c r="CL274" s="13"/>
      <c r="CM274" s="13"/>
      <c r="CN274" s="13"/>
      <c r="CO274" s="13"/>
      <c r="CP274" s="13"/>
      <c r="CQ274" s="13"/>
      <c r="CR274" s="13"/>
      <c r="CS274" s="13"/>
      <c r="CT274" s="13"/>
      <c r="CU274" s="13"/>
      <c r="CV274" s="13"/>
      <c r="CW274" s="13"/>
      <c r="CX274" s="13"/>
      <c r="CY274" s="13"/>
      <c r="CZ274" s="13"/>
      <c r="DA274" s="13"/>
      <c r="DB274" s="13"/>
      <c r="DC274" s="13"/>
      <c r="DD274" s="13"/>
      <c r="DE274" s="13"/>
      <c r="DF274" s="13"/>
      <c r="DG274" s="13"/>
    </row>
    <row r="275" spans="2:111" ht="14.25">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c r="CE275" s="13"/>
      <c r="CF275" s="13"/>
      <c r="CG275" s="13"/>
      <c r="CH275" s="13"/>
      <c r="CI275" s="13"/>
      <c r="CJ275" s="13"/>
      <c r="CK275" s="13"/>
      <c r="CL275" s="13"/>
      <c r="CM275" s="13"/>
      <c r="CN275" s="13"/>
      <c r="CO275" s="13"/>
      <c r="CP275" s="13"/>
      <c r="CQ275" s="13"/>
      <c r="CR275" s="13"/>
      <c r="CS275" s="13"/>
      <c r="CT275" s="13"/>
      <c r="CU275" s="13"/>
      <c r="CV275" s="13"/>
      <c r="CW275" s="13"/>
      <c r="CX275" s="13"/>
      <c r="CY275" s="13"/>
      <c r="CZ275" s="13"/>
      <c r="DA275" s="13"/>
      <c r="DB275" s="13"/>
      <c r="DC275" s="13"/>
      <c r="DD275" s="13"/>
      <c r="DE275" s="13"/>
      <c r="DF275" s="13"/>
      <c r="DG275" s="13"/>
    </row>
    <row r="276" spans="2:111" ht="14.25">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row>
    <row r="277" spans="2:111" ht="14.25">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c r="CA277" s="13"/>
      <c r="CB277" s="13"/>
      <c r="CC277" s="13"/>
      <c r="CD277" s="13"/>
      <c r="CE277" s="13"/>
      <c r="CF277" s="13"/>
      <c r="CG277" s="13"/>
      <c r="CH277" s="13"/>
      <c r="CI277" s="13"/>
      <c r="CJ277" s="13"/>
      <c r="CK277" s="13"/>
      <c r="CL277" s="13"/>
      <c r="CM277" s="13"/>
      <c r="CN277" s="13"/>
      <c r="CO277" s="13"/>
      <c r="CP277" s="13"/>
      <c r="CQ277" s="13"/>
      <c r="CR277" s="13"/>
      <c r="CS277" s="13"/>
      <c r="CT277" s="13"/>
      <c r="CU277" s="13"/>
      <c r="CV277" s="13"/>
      <c r="CW277" s="13"/>
      <c r="CX277" s="13"/>
      <c r="CY277" s="13"/>
      <c r="CZ277" s="13"/>
      <c r="DA277" s="13"/>
      <c r="DB277" s="13"/>
      <c r="DC277" s="13"/>
      <c r="DD277" s="13"/>
      <c r="DE277" s="13"/>
      <c r="DF277" s="13"/>
      <c r="DG277" s="13"/>
    </row>
    <row r="278" spans="2:111" ht="14.25">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row>
    <row r="279" spans="2:111" ht="14.25">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c r="CA279" s="13"/>
      <c r="CB279" s="13"/>
      <c r="CC279" s="13"/>
      <c r="CD279" s="13"/>
      <c r="CE279" s="13"/>
      <c r="CF279" s="13"/>
      <c r="CG279" s="13"/>
      <c r="CH279" s="13"/>
      <c r="CI279" s="13"/>
      <c r="CJ279" s="13"/>
      <c r="CK279" s="13"/>
      <c r="CL279" s="13"/>
      <c r="CM279" s="13"/>
      <c r="CN279" s="13"/>
      <c r="CO279" s="13"/>
      <c r="CP279" s="13"/>
      <c r="CQ279" s="13"/>
      <c r="CR279" s="13"/>
      <c r="CS279" s="13"/>
      <c r="CT279" s="13"/>
      <c r="CU279" s="13"/>
      <c r="CV279" s="13"/>
      <c r="CW279" s="13"/>
      <c r="CX279" s="13"/>
      <c r="CY279" s="13"/>
      <c r="CZ279" s="13"/>
      <c r="DA279" s="13"/>
      <c r="DB279" s="13"/>
      <c r="DC279" s="13"/>
      <c r="DD279" s="13"/>
      <c r="DE279" s="13"/>
      <c r="DF279" s="13"/>
      <c r="DG279" s="13"/>
    </row>
    <row r="280" spans="2:111" ht="14.25">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c r="CA280" s="13"/>
      <c r="CB280" s="13"/>
      <c r="CC280" s="13"/>
      <c r="CD280" s="13"/>
      <c r="CE280" s="13"/>
      <c r="CF280" s="13"/>
      <c r="CG280" s="13"/>
      <c r="CH280" s="13"/>
      <c r="CI280" s="13"/>
      <c r="CJ280" s="13"/>
      <c r="CK280" s="13"/>
      <c r="CL280" s="13"/>
      <c r="CM280" s="13"/>
      <c r="CN280" s="13"/>
      <c r="CO280" s="13"/>
      <c r="CP280" s="13"/>
      <c r="CQ280" s="13"/>
      <c r="CR280" s="13"/>
      <c r="CS280" s="13"/>
      <c r="CT280" s="13"/>
      <c r="CU280" s="13"/>
      <c r="CV280" s="13"/>
      <c r="CW280" s="13"/>
      <c r="CX280" s="13"/>
      <c r="CY280" s="13"/>
      <c r="CZ280" s="13"/>
      <c r="DA280" s="13"/>
      <c r="DB280" s="13"/>
      <c r="DC280" s="13"/>
      <c r="DD280" s="13"/>
      <c r="DE280" s="13"/>
      <c r="DF280" s="13"/>
      <c r="DG280" s="13"/>
    </row>
    <row r="281" spans="2:111" ht="14.25">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c r="CA281" s="13"/>
      <c r="CB281" s="13"/>
      <c r="CC281" s="13"/>
      <c r="CD281" s="13"/>
      <c r="CE281" s="13"/>
      <c r="CF281" s="13"/>
      <c r="CG281" s="13"/>
      <c r="CH281" s="13"/>
      <c r="CI281" s="13"/>
      <c r="CJ281" s="13"/>
      <c r="CK281" s="13"/>
      <c r="CL281" s="13"/>
      <c r="CM281" s="13"/>
      <c r="CN281" s="13"/>
      <c r="CO281" s="13"/>
      <c r="CP281" s="13"/>
      <c r="CQ281" s="13"/>
      <c r="CR281" s="13"/>
      <c r="CS281" s="13"/>
      <c r="CT281" s="13"/>
      <c r="CU281" s="13"/>
      <c r="CV281" s="13"/>
      <c r="CW281" s="13"/>
      <c r="CX281" s="13"/>
      <c r="CY281" s="13"/>
      <c r="CZ281" s="13"/>
      <c r="DA281" s="13"/>
      <c r="DB281" s="13"/>
      <c r="DC281" s="13"/>
      <c r="DD281" s="13"/>
      <c r="DE281" s="13"/>
      <c r="DF281" s="13"/>
      <c r="DG281" s="13"/>
    </row>
    <row r="282" spans="2:111" ht="14.25">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c r="CA282" s="13"/>
      <c r="CB282" s="13"/>
      <c r="CC282" s="13"/>
      <c r="CD282" s="13"/>
      <c r="CE282" s="13"/>
      <c r="CF282" s="13"/>
      <c r="CG282" s="13"/>
      <c r="CH282" s="13"/>
      <c r="CI282" s="13"/>
      <c r="CJ282" s="13"/>
      <c r="CK282" s="13"/>
      <c r="CL282" s="13"/>
      <c r="CM282" s="13"/>
      <c r="CN282" s="13"/>
      <c r="CO282" s="13"/>
      <c r="CP282" s="13"/>
      <c r="CQ282" s="13"/>
      <c r="CR282" s="13"/>
      <c r="CS282" s="13"/>
      <c r="CT282" s="13"/>
      <c r="CU282" s="13"/>
      <c r="CV282" s="13"/>
      <c r="CW282" s="13"/>
      <c r="CX282" s="13"/>
      <c r="CY282" s="13"/>
      <c r="CZ282" s="13"/>
      <c r="DA282" s="13"/>
      <c r="DB282" s="13"/>
      <c r="DC282" s="13"/>
      <c r="DD282" s="13"/>
      <c r="DE282" s="13"/>
      <c r="DF282" s="13"/>
      <c r="DG282" s="13"/>
    </row>
    <row r="283" spans="2:111" ht="14.25">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c r="CE283" s="13"/>
      <c r="CF283" s="13"/>
      <c r="CG283" s="13"/>
      <c r="CH283" s="13"/>
      <c r="CI283" s="13"/>
      <c r="CJ283" s="13"/>
      <c r="CK283" s="13"/>
      <c r="CL283" s="13"/>
      <c r="CM283" s="13"/>
      <c r="CN283" s="13"/>
      <c r="CO283" s="13"/>
      <c r="CP283" s="13"/>
      <c r="CQ283" s="13"/>
      <c r="CR283" s="13"/>
      <c r="CS283" s="13"/>
      <c r="CT283" s="13"/>
      <c r="CU283" s="13"/>
      <c r="CV283" s="13"/>
      <c r="CW283" s="13"/>
      <c r="CX283" s="13"/>
      <c r="CY283" s="13"/>
      <c r="CZ283" s="13"/>
      <c r="DA283" s="13"/>
      <c r="DB283" s="13"/>
      <c r="DC283" s="13"/>
      <c r="DD283" s="13"/>
      <c r="DE283" s="13"/>
      <c r="DF283" s="13"/>
      <c r="DG283" s="13"/>
    </row>
    <row r="284" spans="2:111" ht="14.25">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c r="CA284" s="13"/>
      <c r="CB284" s="13"/>
      <c r="CC284" s="13"/>
      <c r="CD284" s="13"/>
      <c r="CE284" s="13"/>
      <c r="CF284" s="13"/>
      <c r="CG284" s="13"/>
      <c r="CH284" s="13"/>
      <c r="CI284" s="13"/>
      <c r="CJ284" s="13"/>
      <c r="CK284" s="13"/>
      <c r="CL284" s="13"/>
      <c r="CM284" s="13"/>
      <c r="CN284" s="13"/>
      <c r="CO284" s="13"/>
      <c r="CP284" s="13"/>
      <c r="CQ284" s="13"/>
      <c r="CR284" s="13"/>
      <c r="CS284" s="13"/>
      <c r="CT284" s="13"/>
      <c r="CU284" s="13"/>
      <c r="CV284" s="13"/>
      <c r="CW284" s="13"/>
      <c r="CX284" s="13"/>
      <c r="CY284" s="13"/>
      <c r="CZ284" s="13"/>
      <c r="DA284" s="13"/>
      <c r="DB284" s="13"/>
      <c r="DC284" s="13"/>
      <c r="DD284" s="13"/>
      <c r="DE284" s="13"/>
      <c r="DF284" s="13"/>
      <c r="DG284" s="13"/>
    </row>
    <row r="285" spans="2:111" ht="14.25">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c r="CP285" s="13"/>
      <c r="CQ285" s="13"/>
      <c r="CR285" s="13"/>
      <c r="CS285" s="13"/>
      <c r="CT285" s="13"/>
      <c r="CU285" s="13"/>
      <c r="CV285" s="13"/>
      <c r="CW285" s="13"/>
      <c r="CX285" s="13"/>
      <c r="CY285" s="13"/>
      <c r="CZ285" s="13"/>
      <c r="DA285" s="13"/>
      <c r="DB285" s="13"/>
      <c r="DC285" s="13"/>
      <c r="DD285" s="13"/>
      <c r="DE285" s="13"/>
      <c r="DF285" s="13"/>
      <c r="DG285" s="13"/>
    </row>
    <row r="286" spans="2:111" ht="14.25">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row>
    <row r="287" spans="2:111" ht="14.25">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c r="CA287" s="13"/>
      <c r="CB287" s="13"/>
      <c r="CC287" s="13"/>
      <c r="CD287" s="13"/>
      <c r="CE287" s="13"/>
      <c r="CF287" s="13"/>
      <c r="CG287" s="13"/>
      <c r="CH287" s="13"/>
      <c r="CI287" s="13"/>
      <c r="CJ287" s="13"/>
      <c r="CK287" s="13"/>
      <c r="CL287" s="13"/>
      <c r="CM287" s="13"/>
      <c r="CN287" s="13"/>
      <c r="CO287" s="13"/>
      <c r="CP287" s="13"/>
      <c r="CQ287" s="13"/>
      <c r="CR287" s="13"/>
      <c r="CS287" s="13"/>
      <c r="CT287" s="13"/>
      <c r="CU287" s="13"/>
      <c r="CV287" s="13"/>
      <c r="CW287" s="13"/>
      <c r="CX287" s="13"/>
      <c r="CY287" s="13"/>
      <c r="CZ287" s="13"/>
      <c r="DA287" s="13"/>
      <c r="DB287" s="13"/>
      <c r="DC287" s="13"/>
      <c r="DD287" s="13"/>
      <c r="DE287" s="13"/>
      <c r="DF287" s="13"/>
      <c r="DG287" s="13"/>
    </row>
    <row r="288" spans="2:111" ht="14.25">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c r="CA288" s="13"/>
      <c r="CB288" s="13"/>
      <c r="CC288" s="13"/>
      <c r="CD288" s="13"/>
      <c r="CE288" s="13"/>
      <c r="CF288" s="13"/>
      <c r="CG288" s="13"/>
      <c r="CH288" s="13"/>
      <c r="CI288" s="13"/>
      <c r="CJ288" s="13"/>
      <c r="CK288" s="13"/>
      <c r="CL288" s="13"/>
      <c r="CM288" s="13"/>
      <c r="CN288" s="13"/>
      <c r="CO288" s="13"/>
      <c r="CP288" s="13"/>
      <c r="CQ288" s="13"/>
      <c r="CR288" s="13"/>
      <c r="CS288" s="13"/>
      <c r="CT288" s="13"/>
      <c r="CU288" s="13"/>
      <c r="CV288" s="13"/>
      <c r="CW288" s="13"/>
      <c r="CX288" s="13"/>
      <c r="CY288" s="13"/>
      <c r="CZ288" s="13"/>
      <c r="DA288" s="13"/>
      <c r="DB288" s="13"/>
      <c r="DC288" s="13"/>
      <c r="DD288" s="13"/>
      <c r="DE288" s="13"/>
      <c r="DF288" s="13"/>
      <c r="DG288" s="13"/>
    </row>
    <row r="289" spans="2:111" ht="14.25">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c r="CA289" s="13"/>
      <c r="CB289" s="13"/>
      <c r="CC289" s="13"/>
      <c r="CD289" s="13"/>
      <c r="CE289" s="13"/>
      <c r="CF289" s="13"/>
      <c r="CG289" s="13"/>
      <c r="CH289" s="13"/>
      <c r="CI289" s="13"/>
      <c r="CJ289" s="13"/>
      <c r="CK289" s="13"/>
      <c r="CL289" s="13"/>
      <c r="CM289" s="13"/>
      <c r="CN289" s="13"/>
      <c r="CO289" s="13"/>
      <c r="CP289" s="13"/>
      <c r="CQ289" s="13"/>
      <c r="CR289" s="13"/>
      <c r="CS289" s="13"/>
      <c r="CT289" s="13"/>
      <c r="CU289" s="13"/>
      <c r="CV289" s="13"/>
      <c r="CW289" s="13"/>
      <c r="CX289" s="13"/>
      <c r="CY289" s="13"/>
      <c r="CZ289" s="13"/>
      <c r="DA289" s="13"/>
      <c r="DB289" s="13"/>
      <c r="DC289" s="13"/>
      <c r="DD289" s="13"/>
      <c r="DE289" s="13"/>
      <c r="DF289" s="13"/>
      <c r="DG289" s="13"/>
    </row>
    <row r="290" spans="2:111" ht="14.25">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c r="CE290" s="13"/>
      <c r="CF290" s="13"/>
      <c r="CG290" s="13"/>
      <c r="CH290" s="13"/>
      <c r="CI290" s="13"/>
      <c r="CJ290" s="13"/>
      <c r="CK290" s="13"/>
      <c r="CL290" s="13"/>
      <c r="CM290" s="13"/>
      <c r="CN290" s="13"/>
      <c r="CO290" s="13"/>
      <c r="CP290" s="13"/>
      <c r="CQ290" s="13"/>
      <c r="CR290" s="13"/>
      <c r="CS290" s="13"/>
      <c r="CT290" s="13"/>
      <c r="CU290" s="13"/>
      <c r="CV290" s="13"/>
      <c r="CW290" s="13"/>
      <c r="CX290" s="13"/>
      <c r="CY290" s="13"/>
      <c r="CZ290" s="13"/>
      <c r="DA290" s="13"/>
      <c r="DB290" s="13"/>
      <c r="DC290" s="13"/>
      <c r="DD290" s="13"/>
      <c r="DE290" s="13"/>
      <c r="DF290" s="13"/>
      <c r="DG290" s="13"/>
    </row>
    <row r="291" spans="2:111" ht="14.25">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13"/>
      <c r="CJ291" s="13"/>
      <c r="CK291" s="13"/>
      <c r="CL291" s="13"/>
      <c r="CM291" s="13"/>
      <c r="CN291" s="13"/>
      <c r="CO291" s="13"/>
      <c r="CP291" s="13"/>
      <c r="CQ291" s="13"/>
      <c r="CR291" s="13"/>
      <c r="CS291" s="13"/>
      <c r="CT291" s="13"/>
      <c r="CU291" s="13"/>
      <c r="CV291" s="13"/>
      <c r="CW291" s="13"/>
      <c r="CX291" s="13"/>
      <c r="CY291" s="13"/>
      <c r="CZ291" s="13"/>
      <c r="DA291" s="13"/>
      <c r="DB291" s="13"/>
      <c r="DC291" s="13"/>
      <c r="DD291" s="13"/>
      <c r="DE291" s="13"/>
      <c r="DF291" s="13"/>
      <c r="DG291" s="13"/>
    </row>
    <row r="292" spans="2:111" ht="14.25">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c r="CE292" s="13"/>
      <c r="CF292" s="13"/>
      <c r="CG292" s="13"/>
      <c r="CH292" s="13"/>
      <c r="CI292" s="13"/>
      <c r="CJ292" s="13"/>
      <c r="CK292" s="13"/>
      <c r="CL292" s="13"/>
      <c r="CM292" s="13"/>
      <c r="CN292" s="13"/>
      <c r="CO292" s="13"/>
      <c r="CP292" s="13"/>
      <c r="CQ292" s="13"/>
      <c r="CR292" s="13"/>
      <c r="CS292" s="13"/>
      <c r="CT292" s="13"/>
      <c r="CU292" s="13"/>
      <c r="CV292" s="13"/>
      <c r="CW292" s="13"/>
      <c r="CX292" s="13"/>
      <c r="CY292" s="13"/>
      <c r="CZ292" s="13"/>
      <c r="DA292" s="13"/>
      <c r="DB292" s="13"/>
      <c r="DC292" s="13"/>
      <c r="DD292" s="13"/>
      <c r="DE292" s="13"/>
      <c r="DF292" s="13"/>
      <c r="DG292" s="13"/>
    </row>
    <row r="293" spans="2:111" ht="14.25">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13"/>
      <c r="CJ293" s="13"/>
      <c r="CK293" s="13"/>
      <c r="CL293" s="13"/>
      <c r="CM293" s="13"/>
      <c r="CN293" s="13"/>
      <c r="CO293" s="13"/>
      <c r="CP293" s="13"/>
      <c r="CQ293" s="13"/>
      <c r="CR293" s="13"/>
      <c r="CS293" s="13"/>
      <c r="CT293" s="13"/>
      <c r="CU293" s="13"/>
      <c r="CV293" s="13"/>
      <c r="CW293" s="13"/>
      <c r="CX293" s="13"/>
      <c r="CY293" s="13"/>
      <c r="CZ293" s="13"/>
      <c r="DA293" s="13"/>
      <c r="DB293" s="13"/>
      <c r="DC293" s="13"/>
      <c r="DD293" s="13"/>
      <c r="DE293" s="13"/>
      <c r="DF293" s="13"/>
      <c r="DG293" s="13"/>
    </row>
    <row r="294" spans="2:111" ht="14.25">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row>
    <row r="295" spans="2:111" ht="14.25">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c r="DF295" s="13"/>
      <c r="DG295" s="13"/>
    </row>
    <row r="296" spans="2:111" ht="14.25">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row>
    <row r="297" spans="2:111" ht="14.25">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c r="CA297" s="13"/>
      <c r="CB297" s="13"/>
      <c r="CC297" s="13"/>
      <c r="CD297" s="13"/>
      <c r="CE297" s="13"/>
      <c r="CF297" s="13"/>
      <c r="CG297" s="13"/>
      <c r="CH297" s="13"/>
      <c r="CI297" s="13"/>
      <c r="CJ297" s="13"/>
      <c r="CK297" s="13"/>
      <c r="CL297" s="13"/>
      <c r="CM297" s="13"/>
      <c r="CN297" s="13"/>
      <c r="CO297" s="13"/>
      <c r="CP297" s="13"/>
      <c r="CQ297" s="13"/>
      <c r="CR297" s="13"/>
      <c r="CS297" s="13"/>
      <c r="CT297" s="13"/>
      <c r="CU297" s="13"/>
      <c r="CV297" s="13"/>
      <c r="CW297" s="13"/>
      <c r="CX297" s="13"/>
      <c r="CY297" s="13"/>
      <c r="CZ297" s="13"/>
      <c r="DA297" s="13"/>
      <c r="DB297" s="13"/>
      <c r="DC297" s="13"/>
      <c r="DD297" s="13"/>
      <c r="DE297" s="13"/>
      <c r="DF297" s="13"/>
      <c r="DG297" s="13"/>
    </row>
    <row r="298" spans="2:111" ht="14.25">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c r="CY298" s="13"/>
      <c r="CZ298" s="13"/>
      <c r="DA298" s="13"/>
      <c r="DB298" s="13"/>
      <c r="DC298" s="13"/>
      <c r="DD298" s="13"/>
      <c r="DE298" s="13"/>
      <c r="DF298" s="13"/>
      <c r="DG298" s="13"/>
    </row>
    <row r="299" spans="2:111" ht="14.25">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c r="CA299" s="13"/>
      <c r="CB299" s="13"/>
      <c r="CC299" s="13"/>
      <c r="CD299" s="13"/>
      <c r="CE299" s="13"/>
      <c r="CF299" s="13"/>
      <c r="CG299" s="13"/>
      <c r="CH299" s="13"/>
      <c r="CI299" s="13"/>
      <c r="CJ299" s="13"/>
      <c r="CK299" s="13"/>
      <c r="CL299" s="13"/>
      <c r="CM299" s="13"/>
      <c r="CN299" s="13"/>
      <c r="CO299" s="13"/>
      <c r="CP299" s="13"/>
      <c r="CQ299" s="13"/>
      <c r="CR299" s="13"/>
      <c r="CS299" s="13"/>
      <c r="CT299" s="13"/>
      <c r="CU299" s="13"/>
      <c r="CV299" s="13"/>
      <c r="CW299" s="13"/>
      <c r="CX299" s="13"/>
      <c r="CY299" s="13"/>
      <c r="CZ299" s="13"/>
      <c r="DA299" s="13"/>
      <c r="DB299" s="13"/>
      <c r="DC299" s="13"/>
      <c r="DD299" s="13"/>
      <c r="DE299" s="13"/>
      <c r="DF299" s="13"/>
      <c r="DG299" s="13"/>
    </row>
    <row r="300" spans="2:111" ht="14.25">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c r="BR300" s="13"/>
      <c r="BS300" s="13"/>
      <c r="BT300" s="13"/>
      <c r="BU300" s="13"/>
      <c r="BV300" s="13"/>
      <c r="BW300" s="13"/>
      <c r="BX300" s="13"/>
      <c r="BY300" s="13"/>
      <c r="BZ300" s="13"/>
      <c r="CA300" s="13"/>
      <c r="CB300" s="13"/>
      <c r="CC300" s="13"/>
      <c r="CD300" s="13"/>
      <c r="CE300" s="13"/>
      <c r="CF300" s="13"/>
      <c r="CG300" s="13"/>
      <c r="CH300" s="13"/>
      <c r="CI300" s="13"/>
      <c r="CJ300" s="13"/>
      <c r="CK300" s="13"/>
      <c r="CL300" s="13"/>
      <c r="CM300" s="13"/>
      <c r="CN300" s="13"/>
      <c r="CO300" s="13"/>
      <c r="CP300" s="13"/>
      <c r="CQ300" s="13"/>
      <c r="CR300" s="13"/>
      <c r="CS300" s="13"/>
      <c r="CT300" s="13"/>
      <c r="CU300" s="13"/>
      <c r="CV300" s="13"/>
      <c r="CW300" s="13"/>
      <c r="CX300" s="13"/>
      <c r="CY300" s="13"/>
      <c r="CZ300" s="13"/>
      <c r="DA300" s="13"/>
      <c r="DB300" s="13"/>
      <c r="DC300" s="13"/>
      <c r="DD300" s="13"/>
      <c r="DE300" s="13"/>
      <c r="DF300" s="13"/>
      <c r="DG300" s="13"/>
    </row>
    <row r="301" spans="2:111" ht="14.25">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c r="CA301" s="13"/>
      <c r="CB301" s="13"/>
      <c r="CC301" s="13"/>
      <c r="CD301" s="13"/>
      <c r="CE301" s="13"/>
      <c r="CF301" s="13"/>
      <c r="CG301" s="13"/>
      <c r="CH301" s="13"/>
      <c r="CI301" s="13"/>
      <c r="CJ301" s="13"/>
      <c r="CK301" s="13"/>
      <c r="CL301" s="13"/>
      <c r="CM301" s="13"/>
      <c r="CN301" s="13"/>
      <c r="CO301" s="13"/>
      <c r="CP301" s="13"/>
      <c r="CQ301" s="13"/>
      <c r="CR301" s="13"/>
      <c r="CS301" s="13"/>
      <c r="CT301" s="13"/>
      <c r="CU301" s="13"/>
      <c r="CV301" s="13"/>
      <c r="CW301" s="13"/>
      <c r="CX301" s="13"/>
      <c r="CY301" s="13"/>
      <c r="CZ301" s="13"/>
      <c r="DA301" s="13"/>
      <c r="DB301" s="13"/>
      <c r="DC301" s="13"/>
      <c r="DD301" s="13"/>
      <c r="DE301" s="13"/>
      <c r="DF301" s="13"/>
      <c r="DG301" s="13"/>
    </row>
    <row r="302" spans="2:111" ht="14.25">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row>
    <row r="303" spans="2:111" ht="14.25">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c r="CA303" s="13"/>
      <c r="CB303" s="13"/>
      <c r="CC303" s="13"/>
      <c r="CD303" s="13"/>
      <c r="CE303" s="13"/>
      <c r="CF303" s="13"/>
      <c r="CG303" s="13"/>
      <c r="CH303" s="13"/>
      <c r="CI303" s="13"/>
      <c r="CJ303" s="13"/>
      <c r="CK303" s="13"/>
      <c r="CL303" s="13"/>
      <c r="CM303" s="13"/>
      <c r="CN303" s="13"/>
      <c r="CO303" s="13"/>
      <c r="CP303" s="13"/>
      <c r="CQ303" s="13"/>
      <c r="CR303" s="13"/>
      <c r="CS303" s="13"/>
      <c r="CT303" s="13"/>
      <c r="CU303" s="13"/>
      <c r="CV303" s="13"/>
      <c r="CW303" s="13"/>
      <c r="CX303" s="13"/>
      <c r="CY303" s="13"/>
      <c r="CZ303" s="13"/>
      <c r="DA303" s="13"/>
      <c r="DB303" s="13"/>
      <c r="DC303" s="13"/>
      <c r="DD303" s="13"/>
      <c r="DE303" s="13"/>
      <c r="DF303" s="13"/>
      <c r="DG303" s="13"/>
    </row>
    <row r="304" spans="2:111" ht="14.25">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c r="CA304" s="13"/>
      <c r="CB304" s="13"/>
      <c r="CC304" s="13"/>
      <c r="CD304" s="13"/>
      <c r="CE304" s="13"/>
      <c r="CF304" s="13"/>
      <c r="CG304" s="13"/>
      <c r="CH304" s="13"/>
      <c r="CI304" s="13"/>
      <c r="CJ304" s="13"/>
      <c r="CK304" s="13"/>
      <c r="CL304" s="13"/>
      <c r="CM304" s="13"/>
      <c r="CN304" s="13"/>
      <c r="CO304" s="13"/>
      <c r="CP304" s="13"/>
      <c r="CQ304" s="13"/>
      <c r="CR304" s="13"/>
      <c r="CS304" s="13"/>
      <c r="CT304" s="13"/>
      <c r="CU304" s="13"/>
      <c r="CV304" s="13"/>
      <c r="CW304" s="13"/>
      <c r="CX304" s="13"/>
      <c r="CY304" s="13"/>
      <c r="CZ304" s="13"/>
      <c r="DA304" s="13"/>
      <c r="DB304" s="13"/>
      <c r="DC304" s="13"/>
      <c r="DD304" s="13"/>
      <c r="DE304" s="13"/>
      <c r="DF304" s="13"/>
      <c r="DG304" s="13"/>
    </row>
    <row r="305" spans="2:111" ht="14.25">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c r="CA305" s="13"/>
      <c r="CB305" s="13"/>
      <c r="CC305" s="13"/>
      <c r="CD305" s="13"/>
      <c r="CE305" s="13"/>
      <c r="CF305" s="13"/>
      <c r="CG305" s="13"/>
      <c r="CH305" s="13"/>
      <c r="CI305" s="13"/>
      <c r="CJ305" s="13"/>
      <c r="CK305" s="13"/>
      <c r="CL305" s="13"/>
      <c r="CM305" s="13"/>
      <c r="CN305" s="13"/>
      <c r="CO305" s="13"/>
      <c r="CP305" s="13"/>
      <c r="CQ305" s="13"/>
      <c r="CR305" s="13"/>
      <c r="CS305" s="13"/>
      <c r="CT305" s="13"/>
      <c r="CU305" s="13"/>
      <c r="CV305" s="13"/>
      <c r="CW305" s="13"/>
      <c r="CX305" s="13"/>
      <c r="CY305" s="13"/>
      <c r="CZ305" s="13"/>
      <c r="DA305" s="13"/>
      <c r="DB305" s="13"/>
      <c r="DC305" s="13"/>
      <c r="DD305" s="13"/>
      <c r="DE305" s="13"/>
      <c r="DF305" s="13"/>
      <c r="DG305" s="13"/>
    </row>
    <row r="306" spans="2:111" ht="14.25">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row>
    <row r="307" spans="2:111" ht="14.25">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c r="CA307" s="13"/>
      <c r="CB307" s="13"/>
      <c r="CC307" s="13"/>
      <c r="CD307" s="13"/>
      <c r="CE307" s="13"/>
      <c r="CF307" s="13"/>
      <c r="CG307" s="13"/>
      <c r="CH307" s="13"/>
      <c r="CI307" s="13"/>
      <c r="CJ307" s="13"/>
      <c r="CK307" s="13"/>
      <c r="CL307" s="13"/>
      <c r="CM307" s="13"/>
      <c r="CN307" s="13"/>
      <c r="CO307" s="13"/>
      <c r="CP307" s="13"/>
      <c r="CQ307" s="13"/>
      <c r="CR307" s="13"/>
      <c r="CS307" s="13"/>
      <c r="CT307" s="13"/>
      <c r="CU307" s="13"/>
      <c r="CV307" s="13"/>
      <c r="CW307" s="13"/>
      <c r="CX307" s="13"/>
      <c r="CY307" s="13"/>
      <c r="CZ307" s="13"/>
      <c r="DA307" s="13"/>
      <c r="DB307" s="13"/>
      <c r="DC307" s="13"/>
      <c r="DD307" s="13"/>
      <c r="DE307" s="13"/>
      <c r="DF307" s="13"/>
      <c r="DG307" s="13"/>
    </row>
    <row r="308" spans="2:111" ht="14.25">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c r="CP308" s="13"/>
      <c r="CQ308" s="13"/>
      <c r="CR308" s="13"/>
      <c r="CS308" s="13"/>
      <c r="CT308" s="13"/>
      <c r="CU308" s="13"/>
      <c r="CV308" s="13"/>
      <c r="CW308" s="13"/>
      <c r="CX308" s="13"/>
      <c r="CY308" s="13"/>
      <c r="CZ308" s="13"/>
      <c r="DA308" s="13"/>
      <c r="DB308" s="13"/>
      <c r="DC308" s="13"/>
      <c r="DD308" s="13"/>
      <c r="DE308" s="13"/>
      <c r="DF308" s="13"/>
      <c r="DG308" s="13"/>
    </row>
    <row r="309" spans="2:111" ht="14.25">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c r="CA309" s="13"/>
      <c r="CB309" s="13"/>
      <c r="CC309" s="13"/>
      <c r="CD309" s="13"/>
      <c r="CE309" s="13"/>
      <c r="CF309" s="13"/>
      <c r="CG309" s="13"/>
      <c r="CH309" s="13"/>
      <c r="CI309" s="13"/>
      <c r="CJ309" s="13"/>
      <c r="CK309" s="13"/>
      <c r="CL309" s="13"/>
      <c r="CM309" s="13"/>
      <c r="CN309" s="13"/>
      <c r="CO309" s="13"/>
      <c r="CP309" s="13"/>
      <c r="CQ309" s="13"/>
      <c r="CR309" s="13"/>
      <c r="CS309" s="13"/>
      <c r="CT309" s="13"/>
      <c r="CU309" s="13"/>
      <c r="CV309" s="13"/>
      <c r="CW309" s="13"/>
      <c r="CX309" s="13"/>
      <c r="CY309" s="13"/>
      <c r="CZ309" s="13"/>
      <c r="DA309" s="13"/>
      <c r="DB309" s="13"/>
      <c r="DC309" s="13"/>
      <c r="DD309" s="13"/>
      <c r="DE309" s="13"/>
      <c r="DF309" s="13"/>
      <c r="DG309" s="13"/>
    </row>
    <row r="310" spans="2:111" ht="14.25">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row>
    <row r="311" spans="2:111" ht="14.25">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c r="CD311" s="13"/>
      <c r="CE311" s="13"/>
      <c r="CF311" s="13"/>
      <c r="CG311" s="13"/>
      <c r="CH311" s="13"/>
      <c r="CI311" s="13"/>
      <c r="CJ311" s="13"/>
      <c r="CK311" s="13"/>
      <c r="CL311" s="13"/>
      <c r="CM311" s="13"/>
      <c r="CN311" s="13"/>
      <c r="CO311" s="13"/>
      <c r="CP311" s="13"/>
      <c r="CQ311" s="13"/>
      <c r="CR311" s="13"/>
      <c r="CS311" s="13"/>
      <c r="CT311" s="13"/>
      <c r="CU311" s="13"/>
      <c r="CV311" s="13"/>
      <c r="CW311" s="13"/>
      <c r="CX311" s="13"/>
      <c r="CY311" s="13"/>
      <c r="CZ311" s="13"/>
      <c r="DA311" s="13"/>
      <c r="DB311" s="13"/>
      <c r="DC311" s="13"/>
      <c r="DD311" s="13"/>
      <c r="DE311" s="13"/>
      <c r="DF311" s="13"/>
      <c r="DG311" s="13"/>
    </row>
    <row r="312" spans="2:111" ht="14.25">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c r="CA312" s="13"/>
      <c r="CB312" s="13"/>
      <c r="CC312" s="13"/>
      <c r="CD312" s="13"/>
      <c r="CE312" s="13"/>
      <c r="CF312" s="13"/>
      <c r="CG312" s="13"/>
      <c r="CH312" s="13"/>
      <c r="CI312" s="13"/>
      <c r="CJ312" s="13"/>
      <c r="CK312" s="13"/>
      <c r="CL312" s="13"/>
      <c r="CM312" s="13"/>
      <c r="CN312" s="13"/>
      <c r="CO312" s="13"/>
      <c r="CP312" s="13"/>
      <c r="CQ312" s="13"/>
      <c r="CR312" s="13"/>
      <c r="CS312" s="13"/>
      <c r="CT312" s="13"/>
      <c r="CU312" s="13"/>
      <c r="CV312" s="13"/>
      <c r="CW312" s="13"/>
      <c r="CX312" s="13"/>
      <c r="CY312" s="13"/>
      <c r="CZ312" s="13"/>
      <c r="DA312" s="13"/>
      <c r="DB312" s="13"/>
      <c r="DC312" s="13"/>
      <c r="DD312" s="13"/>
      <c r="DE312" s="13"/>
      <c r="DF312" s="13"/>
      <c r="DG312" s="13"/>
    </row>
    <row r="313" spans="2:111" ht="14.25">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c r="CA313" s="13"/>
      <c r="CB313" s="13"/>
      <c r="CC313" s="13"/>
      <c r="CD313" s="13"/>
      <c r="CE313" s="13"/>
      <c r="CF313" s="13"/>
      <c r="CG313" s="13"/>
      <c r="CH313" s="13"/>
      <c r="CI313" s="13"/>
      <c r="CJ313" s="13"/>
      <c r="CK313" s="13"/>
      <c r="CL313" s="13"/>
      <c r="CM313" s="13"/>
      <c r="CN313" s="13"/>
      <c r="CO313" s="13"/>
      <c r="CP313" s="13"/>
      <c r="CQ313" s="13"/>
      <c r="CR313" s="13"/>
      <c r="CS313" s="13"/>
      <c r="CT313" s="13"/>
      <c r="CU313" s="13"/>
      <c r="CV313" s="13"/>
      <c r="CW313" s="13"/>
      <c r="CX313" s="13"/>
      <c r="CY313" s="13"/>
      <c r="CZ313" s="13"/>
      <c r="DA313" s="13"/>
      <c r="DB313" s="13"/>
      <c r="DC313" s="13"/>
      <c r="DD313" s="13"/>
      <c r="DE313" s="13"/>
      <c r="DF313" s="13"/>
      <c r="DG313" s="13"/>
    </row>
    <row r="314" spans="2:111" ht="14.25">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c r="CA314" s="13"/>
      <c r="CB314" s="13"/>
      <c r="CC314" s="13"/>
      <c r="CD314" s="13"/>
      <c r="CE314" s="13"/>
      <c r="CF314" s="13"/>
      <c r="CG314" s="13"/>
      <c r="CH314" s="13"/>
      <c r="CI314" s="13"/>
      <c r="CJ314" s="13"/>
      <c r="CK314" s="13"/>
      <c r="CL314" s="13"/>
      <c r="CM314" s="13"/>
      <c r="CN314" s="13"/>
      <c r="CO314" s="13"/>
      <c r="CP314" s="13"/>
      <c r="CQ314" s="13"/>
      <c r="CR314" s="13"/>
      <c r="CS314" s="13"/>
      <c r="CT314" s="13"/>
      <c r="CU314" s="13"/>
      <c r="CV314" s="13"/>
      <c r="CW314" s="13"/>
      <c r="CX314" s="13"/>
      <c r="CY314" s="13"/>
      <c r="CZ314" s="13"/>
      <c r="DA314" s="13"/>
      <c r="DB314" s="13"/>
      <c r="DC314" s="13"/>
      <c r="DD314" s="13"/>
      <c r="DE314" s="13"/>
      <c r="DF314" s="13"/>
      <c r="DG314" s="13"/>
    </row>
    <row r="315" spans="2:111" ht="14.25">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c r="CA315" s="13"/>
      <c r="CB315" s="13"/>
      <c r="CC315" s="13"/>
      <c r="CD315" s="13"/>
      <c r="CE315" s="13"/>
      <c r="CF315" s="13"/>
      <c r="CG315" s="13"/>
      <c r="CH315" s="13"/>
      <c r="CI315" s="13"/>
      <c r="CJ315" s="13"/>
      <c r="CK315" s="13"/>
      <c r="CL315" s="13"/>
      <c r="CM315" s="13"/>
      <c r="CN315" s="13"/>
      <c r="CO315" s="13"/>
      <c r="CP315" s="13"/>
      <c r="CQ315" s="13"/>
      <c r="CR315" s="13"/>
      <c r="CS315" s="13"/>
      <c r="CT315" s="13"/>
      <c r="CU315" s="13"/>
      <c r="CV315" s="13"/>
      <c r="CW315" s="13"/>
      <c r="CX315" s="13"/>
      <c r="CY315" s="13"/>
      <c r="CZ315" s="13"/>
      <c r="DA315" s="13"/>
      <c r="DB315" s="13"/>
      <c r="DC315" s="13"/>
      <c r="DD315" s="13"/>
      <c r="DE315" s="13"/>
      <c r="DF315" s="13"/>
      <c r="DG315" s="13"/>
    </row>
    <row r="316" spans="2:111" ht="14.25">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row>
    <row r="317" spans="2:111" ht="14.25">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13"/>
      <c r="CJ317" s="13"/>
      <c r="CK317" s="13"/>
      <c r="CL317" s="13"/>
      <c r="CM317" s="13"/>
      <c r="CN317" s="13"/>
      <c r="CO317" s="13"/>
      <c r="CP317" s="13"/>
      <c r="CQ317" s="13"/>
      <c r="CR317" s="13"/>
      <c r="CS317" s="13"/>
      <c r="CT317" s="13"/>
      <c r="CU317" s="13"/>
      <c r="CV317" s="13"/>
      <c r="CW317" s="13"/>
      <c r="CX317" s="13"/>
      <c r="CY317" s="13"/>
      <c r="CZ317" s="13"/>
      <c r="DA317" s="13"/>
      <c r="DB317" s="13"/>
      <c r="DC317" s="13"/>
      <c r="DD317" s="13"/>
      <c r="DE317" s="13"/>
      <c r="DF317" s="13"/>
      <c r="DG317" s="13"/>
    </row>
    <row r="318" spans="2:111" ht="14.25">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row>
    <row r="319" spans="2:111" ht="14.25">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13"/>
      <c r="CJ319" s="13"/>
      <c r="CK319" s="13"/>
      <c r="CL319" s="13"/>
      <c r="CM319" s="13"/>
      <c r="CN319" s="13"/>
      <c r="CO319" s="13"/>
      <c r="CP319" s="13"/>
      <c r="CQ319" s="13"/>
      <c r="CR319" s="13"/>
      <c r="CS319" s="13"/>
      <c r="CT319" s="13"/>
      <c r="CU319" s="13"/>
      <c r="CV319" s="13"/>
      <c r="CW319" s="13"/>
      <c r="CX319" s="13"/>
      <c r="CY319" s="13"/>
      <c r="CZ319" s="13"/>
      <c r="DA319" s="13"/>
      <c r="DB319" s="13"/>
      <c r="DC319" s="13"/>
      <c r="DD319" s="13"/>
      <c r="DE319" s="13"/>
      <c r="DF319" s="13"/>
      <c r="DG319" s="13"/>
    </row>
    <row r="320" spans="2:111" ht="14.25">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c r="CA320" s="13"/>
      <c r="CB320" s="13"/>
      <c r="CC320" s="13"/>
      <c r="CD320" s="13"/>
      <c r="CE320" s="13"/>
      <c r="CF320" s="13"/>
      <c r="CG320" s="13"/>
      <c r="CH320" s="13"/>
      <c r="CI320" s="13"/>
      <c r="CJ320" s="13"/>
      <c r="CK320" s="13"/>
      <c r="CL320" s="13"/>
      <c r="CM320" s="13"/>
      <c r="CN320" s="13"/>
      <c r="CO320" s="13"/>
      <c r="CP320" s="13"/>
      <c r="CQ320" s="13"/>
      <c r="CR320" s="13"/>
      <c r="CS320" s="13"/>
      <c r="CT320" s="13"/>
      <c r="CU320" s="13"/>
      <c r="CV320" s="13"/>
      <c r="CW320" s="13"/>
      <c r="CX320" s="13"/>
      <c r="CY320" s="13"/>
      <c r="CZ320" s="13"/>
      <c r="DA320" s="13"/>
      <c r="DB320" s="13"/>
      <c r="DC320" s="13"/>
      <c r="DD320" s="13"/>
      <c r="DE320" s="13"/>
      <c r="DF320" s="13"/>
      <c r="DG320" s="13"/>
    </row>
    <row r="321" spans="2:111" ht="14.25">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c r="CC321" s="13"/>
      <c r="CD321" s="13"/>
      <c r="CE321" s="13"/>
      <c r="CF321" s="13"/>
      <c r="CG321" s="13"/>
      <c r="CH321" s="13"/>
      <c r="CI321" s="13"/>
      <c r="CJ321" s="13"/>
      <c r="CK321" s="13"/>
      <c r="CL321" s="13"/>
      <c r="CM321" s="13"/>
      <c r="CN321" s="13"/>
      <c r="CO321" s="13"/>
      <c r="CP321" s="13"/>
      <c r="CQ321" s="13"/>
      <c r="CR321" s="13"/>
      <c r="CS321" s="13"/>
      <c r="CT321" s="13"/>
      <c r="CU321" s="13"/>
      <c r="CV321" s="13"/>
      <c r="CW321" s="13"/>
      <c r="CX321" s="13"/>
      <c r="CY321" s="13"/>
      <c r="CZ321" s="13"/>
      <c r="DA321" s="13"/>
      <c r="DB321" s="13"/>
      <c r="DC321" s="13"/>
      <c r="DD321" s="13"/>
      <c r="DE321" s="13"/>
      <c r="DF321" s="13"/>
      <c r="DG321" s="13"/>
    </row>
    <row r="322" spans="2:111" ht="14.25">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c r="CE322" s="13"/>
      <c r="CF322" s="13"/>
      <c r="CG322" s="13"/>
      <c r="CH322" s="13"/>
      <c r="CI322" s="13"/>
      <c r="CJ322" s="13"/>
      <c r="CK322" s="13"/>
      <c r="CL322" s="13"/>
      <c r="CM322" s="13"/>
      <c r="CN322" s="13"/>
      <c r="CO322" s="13"/>
      <c r="CP322" s="13"/>
      <c r="CQ322" s="13"/>
      <c r="CR322" s="13"/>
      <c r="CS322" s="13"/>
      <c r="CT322" s="13"/>
      <c r="CU322" s="13"/>
      <c r="CV322" s="13"/>
      <c r="CW322" s="13"/>
      <c r="CX322" s="13"/>
      <c r="CY322" s="13"/>
      <c r="CZ322" s="13"/>
      <c r="DA322" s="13"/>
      <c r="DB322" s="13"/>
      <c r="DC322" s="13"/>
      <c r="DD322" s="13"/>
      <c r="DE322" s="13"/>
      <c r="DF322" s="13"/>
      <c r="DG322" s="13"/>
    </row>
    <row r="323" spans="2:111" ht="14.25">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c r="CA323" s="13"/>
      <c r="CB323" s="13"/>
      <c r="CC323" s="13"/>
      <c r="CD323" s="13"/>
      <c r="CE323" s="13"/>
      <c r="CF323" s="13"/>
      <c r="CG323" s="13"/>
      <c r="CH323" s="13"/>
      <c r="CI323" s="13"/>
      <c r="CJ323" s="13"/>
      <c r="CK323" s="13"/>
      <c r="CL323" s="13"/>
      <c r="CM323" s="13"/>
      <c r="CN323" s="13"/>
      <c r="CO323" s="13"/>
      <c r="CP323" s="13"/>
      <c r="CQ323" s="13"/>
      <c r="CR323" s="13"/>
      <c r="CS323" s="13"/>
      <c r="CT323" s="13"/>
      <c r="CU323" s="13"/>
      <c r="CV323" s="13"/>
      <c r="CW323" s="13"/>
      <c r="CX323" s="13"/>
      <c r="CY323" s="13"/>
      <c r="CZ323" s="13"/>
      <c r="DA323" s="13"/>
      <c r="DB323" s="13"/>
      <c r="DC323" s="13"/>
      <c r="DD323" s="13"/>
      <c r="DE323" s="13"/>
      <c r="DF323" s="13"/>
      <c r="DG323" s="13"/>
    </row>
    <row r="324" spans="2:111" ht="14.25">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c r="CA324" s="13"/>
      <c r="CB324" s="13"/>
      <c r="CC324" s="13"/>
      <c r="CD324" s="13"/>
      <c r="CE324" s="13"/>
      <c r="CF324" s="13"/>
      <c r="CG324" s="13"/>
      <c r="CH324" s="13"/>
      <c r="CI324" s="13"/>
      <c r="CJ324" s="13"/>
      <c r="CK324" s="13"/>
      <c r="CL324" s="13"/>
      <c r="CM324" s="13"/>
      <c r="CN324" s="13"/>
      <c r="CO324" s="13"/>
      <c r="CP324" s="13"/>
      <c r="CQ324" s="13"/>
      <c r="CR324" s="13"/>
      <c r="CS324" s="13"/>
      <c r="CT324" s="13"/>
      <c r="CU324" s="13"/>
      <c r="CV324" s="13"/>
      <c r="CW324" s="13"/>
      <c r="CX324" s="13"/>
      <c r="CY324" s="13"/>
      <c r="CZ324" s="13"/>
      <c r="DA324" s="13"/>
      <c r="DB324" s="13"/>
      <c r="DC324" s="13"/>
      <c r="DD324" s="13"/>
      <c r="DE324" s="13"/>
      <c r="DF324" s="13"/>
      <c r="DG324" s="13"/>
    </row>
    <row r="325" spans="2:111" ht="14.25">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c r="CA325" s="13"/>
      <c r="CB325" s="13"/>
      <c r="CC325" s="13"/>
      <c r="CD325" s="13"/>
      <c r="CE325" s="13"/>
      <c r="CF325" s="13"/>
      <c r="CG325" s="13"/>
      <c r="CH325" s="13"/>
      <c r="CI325" s="13"/>
      <c r="CJ325" s="13"/>
      <c r="CK325" s="13"/>
      <c r="CL325" s="13"/>
      <c r="CM325" s="13"/>
      <c r="CN325" s="13"/>
      <c r="CO325" s="13"/>
      <c r="CP325" s="13"/>
      <c r="CQ325" s="13"/>
      <c r="CR325" s="13"/>
      <c r="CS325" s="13"/>
      <c r="CT325" s="13"/>
      <c r="CU325" s="13"/>
      <c r="CV325" s="13"/>
      <c r="CW325" s="13"/>
      <c r="CX325" s="13"/>
      <c r="CY325" s="13"/>
      <c r="CZ325" s="13"/>
      <c r="DA325" s="13"/>
      <c r="DB325" s="13"/>
      <c r="DC325" s="13"/>
      <c r="DD325" s="13"/>
      <c r="DE325" s="13"/>
      <c r="DF325" s="13"/>
      <c r="DG325" s="13"/>
    </row>
    <row r="326" spans="2:111" ht="14.25">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row>
    <row r="327" spans="2:111" ht="14.25">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c r="CE327" s="13"/>
      <c r="CF327" s="13"/>
      <c r="CG327" s="13"/>
      <c r="CH327" s="13"/>
      <c r="CI327" s="13"/>
      <c r="CJ327" s="13"/>
      <c r="CK327" s="13"/>
      <c r="CL327" s="13"/>
      <c r="CM327" s="13"/>
      <c r="CN327" s="13"/>
      <c r="CO327" s="13"/>
      <c r="CP327" s="13"/>
      <c r="CQ327" s="13"/>
      <c r="CR327" s="13"/>
      <c r="CS327" s="13"/>
      <c r="CT327" s="13"/>
      <c r="CU327" s="13"/>
      <c r="CV327" s="13"/>
      <c r="CW327" s="13"/>
      <c r="CX327" s="13"/>
      <c r="CY327" s="13"/>
      <c r="CZ327" s="13"/>
      <c r="DA327" s="13"/>
      <c r="DB327" s="13"/>
      <c r="DC327" s="13"/>
      <c r="DD327" s="13"/>
      <c r="DE327" s="13"/>
      <c r="DF327" s="13"/>
      <c r="DG327" s="13"/>
    </row>
    <row r="328" spans="2:111" ht="14.25">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c r="CA328" s="13"/>
      <c r="CB328" s="13"/>
      <c r="CC328" s="13"/>
      <c r="CD328" s="13"/>
      <c r="CE328" s="13"/>
      <c r="CF328" s="13"/>
      <c r="CG328" s="13"/>
      <c r="CH328" s="13"/>
      <c r="CI328" s="13"/>
      <c r="CJ328" s="13"/>
      <c r="CK328" s="13"/>
      <c r="CL328" s="13"/>
      <c r="CM328" s="13"/>
      <c r="CN328" s="13"/>
      <c r="CO328" s="13"/>
      <c r="CP328" s="13"/>
      <c r="CQ328" s="13"/>
      <c r="CR328" s="13"/>
      <c r="CS328" s="13"/>
      <c r="CT328" s="13"/>
      <c r="CU328" s="13"/>
      <c r="CV328" s="13"/>
      <c r="CW328" s="13"/>
      <c r="CX328" s="13"/>
      <c r="CY328" s="13"/>
      <c r="CZ328" s="13"/>
      <c r="DA328" s="13"/>
      <c r="DB328" s="13"/>
      <c r="DC328" s="13"/>
      <c r="DD328" s="13"/>
      <c r="DE328" s="13"/>
      <c r="DF328" s="13"/>
      <c r="DG328" s="13"/>
    </row>
    <row r="329" spans="2:111" ht="14.25">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c r="CA329" s="13"/>
      <c r="CB329" s="13"/>
      <c r="CC329" s="13"/>
      <c r="CD329" s="13"/>
      <c r="CE329" s="13"/>
      <c r="CF329" s="13"/>
      <c r="CG329" s="13"/>
      <c r="CH329" s="13"/>
      <c r="CI329" s="13"/>
      <c r="CJ329" s="13"/>
      <c r="CK329" s="13"/>
      <c r="CL329" s="13"/>
      <c r="CM329" s="13"/>
      <c r="CN329" s="13"/>
      <c r="CO329" s="13"/>
      <c r="CP329" s="13"/>
      <c r="CQ329" s="13"/>
      <c r="CR329" s="13"/>
      <c r="CS329" s="13"/>
      <c r="CT329" s="13"/>
      <c r="CU329" s="13"/>
      <c r="CV329" s="13"/>
      <c r="CW329" s="13"/>
      <c r="CX329" s="13"/>
      <c r="CY329" s="13"/>
      <c r="CZ329" s="13"/>
      <c r="DA329" s="13"/>
      <c r="DB329" s="13"/>
      <c r="DC329" s="13"/>
      <c r="DD329" s="13"/>
      <c r="DE329" s="13"/>
      <c r="DF329" s="13"/>
      <c r="DG329" s="13"/>
    </row>
    <row r="330" spans="2:111" ht="14.25">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c r="CA330" s="13"/>
      <c r="CB330" s="13"/>
      <c r="CC330" s="13"/>
      <c r="CD330" s="13"/>
      <c r="CE330" s="13"/>
      <c r="CF330" s="13"/>
      <c r="CG330" s="13"/>
      <c r="CH330" s="13"/>
      <c r="CI330" s="13"/>
      <c r="CJ330" s="13"/>
      <c r="CK330" s="13"/>
      <c r="CL330" s="13"/>
      <c r="CM330" s="13"/>
      <c r="CN330" s="13"/>
      <c r="CO330" s="13"/>
      <c r="CP330" s="13"/>
      <c r="CQ330" s="13"/>
      <c r="CR330" s="13"/>
      <c r="CS330" s="13"/>
      <c r="CT330" s="13"/>
      <c r="CU330" s="13"/>
      <c r="CV330" s="13"/>
      <c r="CW330" s="13"/>
      <c r="CX330" s="13"/>
      <c r="CY330" s="13"/>
      <c r="CZ330" s="13"/>
      <c r="DA330" s="13"/>
      <c r="DB330" s="13"/>
      <c r="DC330" s="13"/>
      <c r="DD330" s="13"/>
      <c r="DE330" s="13"/>
      <c r="DF330" s="13"/>
      <c r="DG330" s="13"/>
    </row>
    <row r="331" spans="2:111" ht="14.25">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c r="CV331" s="13"/>
      <c r="CW331" s="13"/>
      <c r="CX331" s="13"/>
      <c r="CY331" s="13"/>
      <c r="CZ331" s="13"/>
      <c r="DA331" s="13"/>
      <c r="DB331" s="13"/>
      <c r="DC331" s="13"/>
      <c r="DD331" s="13"/>
      <c r="DE331" s="13"/>
      <c r="DF331" s="13"/>
      <c r="DG331" s="13"/>
    </row>
    <row r="332" spans="2:111" ht="14.25">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c r="CA332" s="13"/>
      <c r="CB332" s="13"/>
      <c r="CC332" s="13"/>
      <c r="CD332" s="13"/>
      <c r="CE332" s="13"/>
      <c r="CF332" s="13"/>
      <c r="CG332" s="13"/>
      <c r="CH332" s="13"/>
      <c r="CI332" s="13"/>
      <c r="CJ332" s="13"/>
      <c r="CK332" s="13"/>
      <c r="CL332" s="13"/>
      <c r="CM332" s="13"/>
      <c r="CN332" s="13"/>
      <c r="CO332" s="13"/>
      <c r="CP332" s="13"/>
      <c r="CQ332" s="13"/>
      <c r="CR332" s="13"/>
      <c r="CS332" s="13"/>
      <c r="CT332" s="13"/>
      <c r="CU332" s="13"/>
      <c r="CV332" s="13"/>
      <c r="CW332" s="13"/>
      <c r="CX332" s="13"/>
      <c r="CY332" s="13"/>
      <c r="CZ332" s="13"/>
      <c r="DA332" s="13"/>
      <c r="DB332" s="13"/>
      <c r="DC332" s="13"/>
      <c r="DD332" s="13"/>
      <c r="DE332" s="13"/>
      <c r="DF332" s="13"/>
      <c r="DG332" s="13"/>
    </row>
    <row r="333" spans="2:111" ht="14.25">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c r="CA333" s="13"/>
      <c r="CB333" s="13"/>
      <c r="CC333" s="13"/>
      <c r="CD333" s="13"/>
      <c r="CE333" s="13"/>
      <c r="CF333" s="13"/>
      <c r="CG333" s="13"/>
      <c r="CH333" s="13"/>
      <c r="CI333" s="13"/>
      <c r="CJ333" s="13"/>
      <c r="CK333" s="13"/>
      <c r="CL333" s="13"/>
      <c r="CM333" s="13"/>
      <c r="CN333" s="13"/>
      <c r="CO333" s="13"/>
      <c r="CP333" s="13"/>
      <c r="CQ333" s="13"/>
      <c r="CR333" s="13"/>
      <c r="CS333" s="13"/>
      <c r="CT333" s="13"/>
      <c r="CU333" s="13"/>
      <c r="CV333" s="13"/>
      <c r="CW333" s="13"/>
      <c r="CX333" s="13"/>
      <c r="CY333" s="13"/>
      <c r="CZ333" s="13"/>
      <c r="DA333" s="13"/>
      <c r="DB333" s="13"/>
      <c r="DC333" s="13"/>
      <c r="DD333" s="13"/>
      <c r="DE333" s="13"/>
      <c r="DF333" s="13"/>
      <c r="DG333" s="13"/>
    </row>
    <row r="334" spans="2:111" ht="14.25">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c r="CY334" s="13"/>
      <c r="CZ334" s="13"/>
      <c r="DA334" s="13"/>
      <c r="DB334" s="13"/>
      <c r="DC334" s="13"/>
      <c r="DD334" s="13"/>
      <c r="DE334" s="13"/>
      <c r="DF334" s="13"/>
      <c r="DG334" s="13"/>
    </row>
    <row r="335" spans="2:111" ht="14.25">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c r="CA335" s="13"/>
      <c r="CB335" s="13"/>
      <c r="CC335" s="13"/>
      <c r="CD335" s="13"/>
      <c r="CE335" s="13"/>
      <c r="CF335" s="13"/>
      <c r="CG335" s="13"/>
      <c r="CH335" s="13"/>
      <c r="CI335" s="13"/>
      <c r="CJ335" s="13"/>
      <c r="CK335" s="13"/>
      <c r="CL335" s="13"/>
      <c r="CM335" s="13"/>
      <c r="CN335" s="13"/>
      <c r="CO335" s="13"/>
      <c r="CP335" s="13"/>
      <c r="CQ335" s="13"/>
      <c r="CR335" s="13"/>
      <c r="CS335" s="13"/>
      <c r="CT335" s="13"/>
      <c r="CU335" s="13"/>
      <c r="CV335" s="13"/>
      <c r="CW335" s="13"/>
      <c r="CX335" s="13"/>
      <c r="CY335" s="13"/>
      <c r="CZ335" s="13"/>
      <c r="DA335" s="13"/>
      <c r="DB335" s="13"/>
      <c r="DC335" s="13"/>
      <c r="DD335" s="13"/>
      <c r="DE335" s="13"/>
      <c r="DF335" s="13"/>
      <c r="DG335" s="13"/>
    </row>
    <row r="336" spans="2:111" ht="14.25">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row>
    <row r="337" spans="2:111" ht="14.25">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c r="CA337" s="13"/>
      <c r="CB337" s="13"/>
      <c r="CC337" s="13"/>
      <c r="CD337" s="13"/>
      <c r="CE337" s="13"/>
      <c r="CF337" s="13"/>
      <c r="CG337" s="13"/>
      <c r="CH337" s="13"/>
      <c r="CI337" s="13"/>
      <c r="CJ337" s="13"/>
      <c r="CK337" s="13"/>
      <c r="CL337" s="13"/>
      <c r="CM337" s="13"/>
      <c r="CN337" s="13"/>
      <c r="CO337" s="13"/>
      <c r="CP337" s="13"/>
      <c r="CQ337" s="13"/>
      <c r="CR337" s="13"/>
      <c r="CS337" s="13"/>
      <c r="CT337" s="13"/>
      <c r="CU337" s="13"/>
      <c r="CV337" s="13"/>
      <c r="CW337" s="13"/>
      <c r="CX337" s="13"/>
      <c r="CY337" s="13"/>
      <c r="CZ337" s="13"/>
      <c r="DA337" s="13"/>
      <c r="DB337" s="13"/>
      <c r="DC337" s="13"/>
      <c r="DD337" s="13"/>
      <c r="DE337" s="13"/>
      <c r="DF337" s="13"/>
      <c r="DG337" s="13"/>
    </row>
    <row r="338" spans="2:111" ht="14.25">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c r="CA338" s="13"/>
      <c r="CB338" s="13"/>
      <c r="CC338" s="13"/>
      <c r="CD338" s="13"/>
      <c r="CE338" s="13"/>
      <c r="CF338" s="13"/>
      <c r="CG338" s="13"/>
      <c r="CH338" s="13"/>
      <c r="CI338" s="13"/>
      <c r="CJ338" s="13"/>
      <c r="CK338" s="13"/>
      <c r="CL338" s="13"/>
      <c r="CM338" s="13"/>
      <c r="CN338" s="13"/>
      <c r="CO338" s="13"/>
      <c r="CP338" s="13"/>
      <c r="CQ338" s="13"/>
      <c r="CR338" s="13"/>
      <c r="CS338" s="13"/>
      <c r="CT338" s="13"/>
      <c r="CU338" s="13"/>
      <c r="CV338" s="13"/>
      <c r="CW338" s="13"/>
      <c r="CX338" s="13"/>
      <c r="CY338" s="13"/>
      <c r="CZ338" s="13"/>
      <c r="DA338" s="13"/>
      <c r="DB338" s="13"/>
      <c r="DC338" s="13"/>
      <c r="DD338" s="13"/>
      <c r="DE338" s="13"/>
      <c r="DF338" s="13"/>
      <c r="DG338" s="13"/>
    </row>
    <row r="339" spans="2:111" ht="14.25">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c r="CA339" s="13"/>
      <c r="CB339" s="13"/>
      <c r="CC339" s="13"/>
      <c r="CD339" s="13"/>
      <c r="CE339" s="13"/>
      <c r="CF339" s="13"/>
      <c r="CG339" s="13"/>
      <c r="CH339" s="13"/>
      <c r="CI339" s="13"/>
      <c r="CJ339" s="13"/>
      <c r="CK339" s="13"/>
      <c r="CL339" s="13"/>
      <c r="CM339" s="13"/>
      <c r="CN339" s="13"/>
      <c r="CO339" s="13"/>
      <c r="CP339" s="13"/>
      <c r="CQ339" s="13"/>
      <c r="CR339" s="13"/>
      <c r="CS339" s="13"/>
      <c r="CT339" s="13"/>
      <c r="CU339" s="13"/>
      <c r="CV339" s="13"/>
      <c r="CW339" s="13"/>
      <c r="CX339" s="13"/>
      <c r="CY339" s="13"/>
      <c r="CZ339" s="13"/>
      <c r="DA339" s="13"/>
      <c r="DB339" s="13"/>
      <c r="DC339" s="13"/>
      <c r="DD339" s="13"/>
      <c r="DE339" s="13"/>
      <c r="DF339" s="13"/>
      <c r="DG339" s="13"/>
    </row>
    <row r="340" spans="2:111" ht="14.25">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c r="CA340" s="13"/>
      <c r="CB340" s="13"/>
      <c r="CC340" s="13"/>
      <c r="CD340" s="13"/>
      <c r="CE340" s="13"/>
      <c r="CF340" s="13"/>
      <c r="CG340" s="13"/>
      <c r="CH340" s="13"/>
      <c r="CI340" s="13"/>
      <c r="CJ340" s="13"/>
      <c r="CK340" s="13"/>
      <c r="CL340" s="13"/>
      <c r="CM340" s="13"/>
      <c r="CN340" s="13"/>
      <c r="CO340" s="13"/>
      <c r="CP340" s="13"/>
      <c r="CQ340" s="13"/>
      <c r="CR340" s="13"/>
      <c r="CS340" s="13"/>
      <c r="CT340" s="13"/>
      <c r="CU340" s="13"/>
      <c r="CV340" s="13"/>
      <c r="CW340" s="13"/>
      <c r="CX340" s="13"/>
      <c r="CY340" s="13"/>
      <c r="CZ340" s="13"/>
      <c r="DA340" s="13"/>
      <c r="DB340" s="13"/>
      <c r="DC340" s="13"/>
      <c r="DD340" s="13"/>
      <c r="DE340" s="13"/>
      <c r="DF340" s="13"/>
      <c r="DG340" s="13"/>
    </row>
    <row r="341" spans="2:111" ht="14.25">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c r="CA341" s="13"/>
      <c r="CB341" s="13"/>
      <c r="CC341" s="13"/>
      <c r="CD341" s="13"/>
      <c r="CE341" s="13"/>
      <c r="CF341" s="13"/>
      <c r="CG341" s="13"/>
      <c r="CH341" s="13"/>
      <c r="CI341" s="13"/>
      <c r="CJ341" s="13"/>
      <c r="CK341" s="13"/>
      <c r="CL341" s="13"/>
      <c r="CM341" s="13"/>
      <c r="CN341" s="13"/>
      <c r="CO341" s="13"/>
      <c r="CP341" s="13"/>
      <c r="CQ341" s="13"/>
      <c r="CR341" s="13"/>
      <c r="CS341" s="13"/>
      <c r="CT341" s="13"/>
      <c r="CU341" s="13"/>
      <c r="CV341" s="13"/>
      <c r="CW341" s="13"/>
      <c r="CX341" s="13"/>
      <c r="CY341" s="13"/>
      <c r="CZ341" s="13"/>
      <c r="DA341" s="13"/>
      <c r="DB341" s="13"/>
      <c r="DC341" s="13"/>
      <c r="DD341" s="13"/>
      <c r="DE341" s="13"/>
      <c r="DF341" s="13"/>
      <c r="DG341" s="13"/>
    </row>
    <row r="342" spans="2:111" ht="14.25">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row>
    <row r="343" spans="2:111" ht="14.25">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c r="CA343" s="13"/>
      <c r="CB343" s="13"/>
      <c r="CC343" s="13"/>
      <c r="CD343" s="13"/>
      <c r="CE343" s="13"/>
      <c r="CF343" s="13"/>
      <c r="CG343" s="13"/>
      <c r="CH343" s="13"/>
      <c r="CI343" s="13"/>
      <c r="CJ343" s="13"/>
      <c r="CK343" s="13"/>
      <c r="CL343" s="13"/>
      <c r="CM343" s="13"/>
      <c r="CN343" s="13"/>
      <c r="CO343" s="13"/>
      <c r="CP343" s="13"/>
      <c r="CQ343" s="13"/>
      <c r="CR343" s="13"/>
      <c r="CS343" s="13"/>
      <c r="CT343" s="13"/>
      <c r="CU343" s="13"/>
      <c r="CV343" s="13"/>
      <c r="CW343" s="13"/>
      <c r="CX343" s="13"/>
      <c r="CY343" s="13"/>
      <c r="CZ343" s="13"/>
      <c r="DA343" s="13"/>
      <c r="DB343" s="13"/>
      <c r="DC343" s="13"/>
      <c r="DD343" s="13"/>
      <c r="DE343" s="13"/>
      <c r="DF343" s="13"/>
      <c r="DG343" s="13"/>
    </row>
    <row r="344" spans="2:111" ht="14.25">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c r="CA344" s="13"/>
      <c r="CB344" s="13"/>
      <c r="CC344" s="13"/>
      <c r="CD344" s="13"/>
      <c r="CE344" s="13"/>
      <c r="CF344" s="13"/>
      <c r="CG344" s="13"/>
      <c r="CH344" s="13"/>
      <c r="CI344" s="13"/>
      <c r="CJ344" s="13"/>
      <c r="CK344" s="13"/>
      <c r="CL344" s="13"/>
      <c r="CM344" s="13"/>
      <c r="CN344" s="13"/>
      <c r="CO344" s="13"/>
      <c r="CP344" s="13"/>
      <c r="CQ344" s="13"/>
      <c r="CR344" s="13"/>
      <c r="CS344" s="13"/>
      <c r="CT344" s="13"/>
      <c r="CU344" s="13"/>
      <c r="CV344" s="13"/>
      <c r="CW344" s="13"/>
      <c r="CX344" s="13"/>
      <c r="CY344" s="13"/>
      <c r="CZ344" s="13"/>
      <c r="DA344" s="13"/>
      <c r="DB344" s="13"/>
      <c r="DC344" s="13"/>
      <c r="DD344" s="13"/>
      <c r="DE344" s="13"/>
      <c r="DF344" s="13"/>
      <c r="DG344" s="13"/>
    </row>
    <row r="345" spans="2:111" ht="14.25">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c r="CA345" s="13"/>
      <c r="CB345" s="13"/>
      <c r="CC345" s="13"/>
      <c r="CD345" s="13"/>
      <c r="CE345" s="13"/>
      <c r="CF345" s="13"/>
      <c r="CG345" s="13"/>
      <c r="CH345" s="13"/>
      <c r="CI345" s="13"/>
      <c r="CJ345" s="13"/>
      <c r="CK345" s="13"/>
      <c r="CL345" s="13"/>
      <c r="CM345" s="13"/>
      <c r="CN345" s="13"/>
      <c r="CO345" s="13"/>
      <c r="CP345" s="13"/>
      <c r="CQ345" s="13"/>
      <c r="CR345" s="13"/>
      <c r="CS345" s="13"/>
      <c r="CT345" s="13"/>
      <c r="CU345" s="13"/>
      <c r="CV345" s="13"/>
      <c r="CW345" s="13"/>
      <c r="CX345" s="13"/>
      <c r="CY345" s="13"/>
      <c r="CZ345" s="13"/>
      <c r="DA345" s="13"/>
      <c r="DB345" s="13"/>
      <c r="DC345" s="13"/>
      <c r="DD345" s="13"/>
      <c r="DE345" s="13"/>
      <c r="DF345" s="13"/>
      <c r="DG345" s="13"/>
    </row>
    <row r="346" spans="2:111" ht="14.25">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row>
    <row r="347" spans="2:111" ht="14.25">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c r="CA347" s="13"/>
      <c r="CB347" s="13"/>
      <c r="CC347" s="13"/>
      <c r="CD347" s="13"/>
      <c r="CE347" s="13"/>
      <c r="CF347" s="13"/>
      <c r="CG347" s="13"/>
      <c r="CH347" s="13"/>
      <c r="CI347" s="13"/>
      <c r="CJ347" s="13"/>
      <c r="CK347" s="13"/>
      <c r="CL347" s="13"/>
      <c r="CM347" s="13"/>
      <c r="CN347" s="13"/>
      <c r="CO347" s="13"/>
      <c r="CP347" s="13"/>
      <c r="CQ347" s="13"/>
      <c r="CR347" s="13"/>
      <c r="CS347" s="13"/>
      <c r="CT347" s="13"/>
      <c r="CU347" s="13"/>
      <c r="CV347" s="13"/>
      <c r="CW347" s="13"/>
      <c r="CX347" s="13"/>
      <c r="CY347" s="13"/>
      <c r="CZ347" s="13"/>
      <c r="DA347" s="13"/>
      <c r="DB347" s="13"/>
      <c r="DC347" s="13"/>
      <c r="DD347" s="13"/>
      <c r="DE347" s="13"/>
      <c r="DF347" s="13"/>
      <c r="DG347" s="13"/>
    </row>
    <row r="348" spans="2:111" ht="14.25">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c r="CA348" s="13"/>
      <c r="CB348" s="13"/>
      <c r="CC348" s="13"/>
      <c r="CD348" s="13"/>
      <c r="CE348" s="13"/>
      <c r="CF348" s="13"/>
      <c r="CG348" s="13"/>
      <c r="CH348" s="13"/>
      <c r="CI348" s="13"/>
      <c r="CJ348" s="13"/>
      <c r="CK348" s="13"/>
      <c r="CL348" s="13"/>
      <c r="CM348" s="13"/>
      <c r="CN348" s="13"/>
      <c r="CO348" s="13"/>
      <c r="CP348" s="13"/>
      <c r="CQ348" s="13"/>
      <c r="CR348" s="13"/>
      <c r="CS348" s="13"/>
      <c r="CT348" s="13"/>
      <c r="CU348" s="13"/>
      <c r="CV348" s="13"/>
      <c r="CW348" s="13"/>
      <c r="CX348" s="13"/>
      <c r="CY348" s="13"/>
      <c r="CZ348" s="13"/>
      <c r="DA348" s="13"/>
      <c r="DB348" s="13"/>
      <c r="DC348" s="13"/>
      <c r="DD348" s="13"/>
      <c r="DE348" s="13"/>
      <c r="DF348" s="13"/>
      <c r="DG348" s="13"/>
    </row>
    <row r="349" spans="2:111" ht="14.25">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c r="CA349" s="13"/>
      <c r="CB349" s="13"/>
      <c r="CC349" s="13"/>
      <c r="CD349" s="13"/>
      <c r="CE349" s="13"/>
      <c r="CF349" s="13"/>
      <c r="CG349" s="13"/>
      <c r="CH349" s="13"/>
      <c r="CI349" s="13"/>
      <c r="CJ349" s="13"/>
      <c r="CK349" s="13"/>
      <c r="CL349" s="13"/>
      <c r="CM349" s="13"/>
      <c r="CN349" s="13"/>
      <c r="CO349" s="13"/>
      <c r="CP349" s="13"/>
      <c r="CQ349" s="13"/>
      <c r="CR349" s="13"/>
      <c r="CS349" s="13"/>
      <c r="CT349" s="13"/>
      <c r="CU349" s="13"/>
      <c r="CV349" s="13"/>
      <c r="CW349" s="13"/>
      <c r="CX349" s="13"/>
      <c r="CY349" s="13"/>
      <c r="CZ349" s="13"/>
      <c r="DA349" s="13"/>
      <c r="DB349" s="13"/>
      <c r="DC349" s="13"/>
      <c r="DD349" s="13"/>
      <c r="DE349" s="13"/>
      <c r="DF349" s="13"/>
      <c r="DG349" s="13"/>
    </row>
    <row r="350" spans="2:111" ht="14.25">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c r="CV350" s="13"/>
      <c r="CW350" s="13"/>
      <c r="CX350" s="13"/>
      <c r="CY350" s="13"/>
      <c r="CZ350" s="13"/>
      <c r="DA350" s="13"/>
      <c r="DB350" s="13"/>
      <c r="DC350" s="13"/>
      <c r="DD350" s="13"/>
      <c r="DE350" s="13"/>
      <c r="DF350" s="13"/>
      <c r="DG350" s="13"/>
    </row>
    <row r="351" spans="2:111" ht="14.25">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c r="CA351" s="13"/>
      <c r="CB351" s="13"/>
      <c r="CC351" s="13"/>
      <c r="CD351" s="13"/>
      <c r="CE351" s="13"/>
      <c r="CF351" s="13"/>
      <c r="CG351" s="13"/>
      <c r="CH351" s="13"/>
      <c r="CI351" s="13"/>
      <c r="CJ351" s="13"/>
      <c r="CK351" s="13"/>
      <c r="CL351" s="13"/>
      <c r="CM351" s="13"/>
      <c r="CN351" s="13"/>
      <c r="CO351" s="13"/>
      <c r="CP351" s="13"/>
      <c r="CQ351" s="13"/>
      <c r="CR351" s="13"/>
      <c r="CS351" s="13"/>
      <c r="CT351" s="13"/>
      <c r="CU351" s="13"/>
      <c r="CV351" s="13"/>
      <c r="CW351" s="13"/>
      <c r="CX351" s="13"/>
      <c r="CY351" s="13"/>
      <c r="CZ351" s="13"/>
      <c r="DA351" s="13"/>
      <c r="DB351" s="13"/>
      <c r="DC351" s="13"/>
      <c r="DD351" s="13"/>
      <c r="DE351" s="13"/>
      <c r="DF351" s="13"/>
      <c r="DG351" s="13"/>
    </row>
    <row r="352" spans="2:111" ht="14.25">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c r="CA352" s="13"/>
      <c r="CB352" s="13"/>
      <c r="CC352" s="13"/>
      <c r="CD352" s="13"/>
      <c r="CE352" s="13"/>
      <c r="CF352" s="13"/>
      <c r="CG352" s="13"/>
      <c r="CH352" s="13"/>
      <c r="CI352" s="13"/>
      <c r="CJ352" s="13"/>
      <c r="CK352" s="13"/>
      <c r="CL352" s="13"/>
      <c r="CM352" s="13"/>
      <c r="CN352" s="13"/>
      <c r="CO352" s="13"/>
      <c r="CP352" s="13"/>
      <c r="CQ352" s="13"/>
      <c r="CR352" s="13"/>
      <c r="CS352" s="13"/>
      <c r="CT352" s="13"/>
      <c r="CU352" s="13"/>
      <c r="CV352" s="13"/>
      <c r="CW352" s="13"/>
      <c r="CX352" s="13"/>
      <c r="CY352" s="13"/>
      <c r="CZ352" s="13"/>
      <c r="DA352" s="13"/>
      <c r="DB352" s="13"/>
      <c r="DC352" s="13"/>
      <c r="DD352" s="13"/>
      <c r="DE352" s="13"/>
      <c r="DF352" s="13"/>
      <c r="DG352" s="13"/>
    </row>
    <row r="353" spans="2:111" ht="14.25">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c r="CA353" s="13"/>
      <c r="CB353" s="13"/>
      <c r="CC353" s="13"/>
      <c r="CD353" s="13"/>
      <c r="CE353" s="13"/>
      <c r="CF353" s="13"/>
      <c r="CG353" s="13"/>
      <c r="CH353" s="13"/>
      <c r="CI353" s="13"/>
      <c r="CJ353" s="13"/>
      <c r="CK353" s="13"/>
      <c r="CL353" s="13"/>
      <c r="CM353" s="13"/>
      <c r="CN353" s="13"/>
      <c r="CO353" s="13"/>
      <c r="CP353" s="13"/>
      <c r="CQ353" s="13"/>
      <c r="CR353" s="13"/>
      <c r="CS353" s="13"/>
      <c r="CT353" s="13"/>
      <c r="CU353" s="13"/>
      <c r="CV353" s="13"/>
      <c r="CW353" s="13"/>
      <c r="CX353" s="13"/>
      <c r="CY353" s="13"/>
      <c r="CZ353" s="13"/>
      <c r="DA353" s="13"/>
      <c r="DB353" s="13"/>
      <c r="DC353" s="13"/>
      <c r="DD353" s="13"/>
      <c r="DE353" s="13"/>
      <c r="DF353" s="13"/>
      <c r="DG353" s="13"/>
    </row>
    <row r="354" spans="2:111" ht="14.25">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c r="CA354" s="13"/>
      <c r="CB354" s="13"/>
      <c r="CC354" s="13"/>
      <c r="CD354" s="13"/>
      <c r="CE354" s="13"/>
      <c r="CF354" s="13"/>
      <c r="CG354" s="13"/>
      <c r="CH354" s="13"/>
      <c r="CI354" s="13"/>
      <c r="CJ354" s="13"/>
      <c r="CK354" s="13"/>
      <c r="CL354" s="13"/>
      <c r="CM354" s="13"/>
      <c r="CN354" s="13"/>
      <c r="CO354" s="13"/>
      <c r="CP354" s="13"/>
      <c r="CQ354" s="13"/>
      <c r="CR354" s="13"/>
      <c r="CS354" s="13"/>
      <c r="CT354" s="13"/>
      <c r="CU354" s="13"/>
      <c r="CV354" s="13"/>
      <c r="CW354" s="13"/>
      <c r="CX354" s="13"/>
      <c r="CY354" s="13"/>
      <c r="CZ354" s="13"/>
      <c r="DA354" s="13"/>
      <c r="DB354" s="13"/>
      <c r="DC354" s="13"/>
      <c r="DD354" s="13"/>
      <c r="DE354" s="13"/>
      <c r="DF354" s="13"/>
      <c r="DG354" s="13"/>
    </row>
    <row r="355" spans="2:111" ht="14.25">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c r="CA355" s="13"/>
      <c r="CB355" s="13"/>
      <c r="CC355" s="13"/>
      <c r="CD355" s="13"/>
      <c r="CE355" s="13"/>
      <c r="CF355" s="13"/>
      <c r="CG355" s="13"/>
      <c r="CH355" s="13"/>
      <c r="CI355" s="13"/>
      <c r="CJ355" s="13"/>
      <c r="CK355" s="13"/>
      <c r="CL355" s="13"/>
      <c r="CM355" s="13"/>
      <c r="CN355" s="13"/>
      <c r="CO355" s="13"/>
      <c r="CP355" s="13"/>
      <c r="CQ355" s="13"/>
      <c r="CR355" s="13"/>
      <c r="CS355" s="13"/>
      <c r="CT355" s="13"/>
      <c r="CU355" s="13"/>
      <c r="CV355" s="13"/>
      <c r="CW355" s="13"/>
      <c r="CX355" s="13"/>
      <c r="CY355" s="13"/>
      <c r="CZ355" s="13"/>
      <c r="DA355" s="13"/>
      <c r="DB355" s="13"/>
      <c r="DC355" s="13"/>
      <c r="DD355" s="13"/>
      <c r="DE355" s="13"/>
      <c r="DF355" s="13"/>
      <c r="DG355" s="13"/>
    </row>
    <row r="356" spans="2:111" ht="14.25">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row>
    <row r="357" spans="2:111" ht="14.25">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c r="CE357" s="13"/>
      <c r="CF357" s="13"/>
      <c r="CG357" s="13"/>
      <c r="CH357" s="13"/>
      <c r="CI357" s="13"/>
      <c r="CJ357" s="13"/>
      <c r="CK357" s="13"/>
      <c r="CL357" s="13"/>
      <c r="CM357" s="13"/>
      <c r="CN357" s="13"/>
      <c r="CO357" s="13"/>
      <c r="CP357" s="13"/>
      <c r="CQ357" s="13"/>
      <c r="CR357" s="13"/>
      <c r="CS357" s="13"/>
      <c r="CT357" s="13"/>
      <c r="CU357" s="13"/>
      <c r="CV357" s="13"/>
      <c r="CW357" s="13"/>
      <c r="CX357" s="13"/>
      <c r="CY357" s="13"/>
      <c r="CZ357" s="13"/>
      <c r="DA357" s="13"/>
      <c r="DB357" s="13"/>
      <c r="DC357" s="13"/>
      <c r="DD357" s="13"/>
      <c r="DE357" s="13"/>
      <c r="DF357" s="13"/>
      <c r="DG357" s="13"/>
    </row>
    <row r="358" spans="2:111" ht="14.25">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row>
    <row r="359" spans="2:111" ht="14.25">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c r="CA359" s="13"/>
      <c r="CB359" s="13"/>
      <c r="CC359" s="13"/>
      <c r="CD359" s="13"/>
      <c r="CE359" s="13"/>
      <c r="CF359" s="13"/>
      <c r="CG359" s="13"/>
      <c r="CH359" s="13"/>
      <c r="CI359" s="13"/>
      <c r="CJ359" s="13"/>
      <c r="CK359" s="13"/>
      <c r="CL359" s="13"/>
      <c r="CM359" s="13"/>
      <c r="CN359" s="13"/>
      <c r="CO359" s="13"/>
      <c r="CP359" s="13"/>
      <c r="CQ359" s="13"/>
      <c r="CR359" s="13"/>
      <c r="CS359" s="13"/>
      <c r="CT359" s="13"/>
      <c r="CU359" s="13"/>
      <c r="CV359" s="13"/>
      <c r="CW359" s="13"/>
      <c r="CX359" s="13"/>
      <c r="CY359" s="13"/>
      <c r="CZ359" s="13"/>
      <c r="DA359" s="13"/>
      <c r="DB359" s="13"/>
      <c r="DC359" s="13"/>
      <c r="DD359" s="13"/>
      <c r="DE359" s="13"/>
      <c r="DF359" s="13"/>
      <c r="DG359" s="13"/>
    </row>
    <row r="360" spans="2:111" ht="14.25">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c r="CA360" s="13"/>
      <c r="CB360" s="13"/>
      <c r="CC360" s="13"/>
      <c r="CD360" s="13"/>
      <c r="CE360" s="13"/>
      <c r="CF360" s="13"/>
      <c r="CG360" s="13"/>
      <c r="CH360" s="13"/>
      <c r="CI360" s="13"/>
      <c r="CJ360" s="13"/>
      <c r="CK360" s="13"/>
      <c r="CL360" s="13"/>
      <c r="CM360" s="13"/>
      <c r="CN360" s="13"/>
      <c r="CO360" s="13"/>
      <c r="CP360" s="13"/>
      <c r="CQ360" s="13"/>
      <c r="CR360" s="13"/>
      <c r="CS360" s="13"/>
      <c r="CT360" s="13"/>
      <c r="CU360" s="13"/>
      <c r="CV360" s="13"/>
      <c r="CW360" s="13"/>
      <c r="CX360" s="13"/>
      <c r="CY360" s="13"/>
      <c r="CZ360" s="13"/>
      <c r="DA360" s="13"/>
      <c r="DB360" s="13"/>
      <c r="DC360" s="13"/>
      <c r="DD360" s="13"/>
      <c r="DE360" s="13"/>
      <c r="DF360" s="13"/>
      <c r="DG360" s="13"/>
    </row>
    <row r="361" spans="2:111" ht="14.25">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c r="CA361" s="13"/>
      <c r="CB361" s="13"/>
      <c r="CC361" s="13"/>
      <c r="CD361" s="13"/>
      <c r="CE361" s="13"/>
      <c r="CF361" s="13"/>
      <c r="CG361" s="13"/>
      <c r="CH361" s="13"/>
      <c r="CI361" s="13"/>
      <c r="CJ361" s="13"/>
      <c r="CK361" s="13"/>
      <c r="CL361" s="13"/>
      <c r="CM361" s="13"/>
      <c r="CN361" s="13"/>
      <c r="CO361" s="13"/>
      <c r="CP361" s="13"/>
      <c r="CQ361" s="13"/>
      <c r="CR361" s="13"/>
      <c r="CS361" s="13"/>
      <c r="CT361" s="13"/>
      <c r="CU361" s="13"/>
      <c r="CV361" s="13"/>
      <c r="CW361" s="13"/>
      <c r="CX361" s="13"/>
      <c r="CY361" s="13"/>
      <c r="CZ361" s="13"/>
      <c r="DA361" s="13"/>
      <c r="DB361" s="13"/>
      <c r="DC361" s="13"/>
      <c r="DD361" s="13"/>
      <c r="DE361" s="13"/>
      <c r="DF361" s="13"/>
      <c r="DG361" s="13"/>
    </row>
    <row r="362" spans="2:111" ht="14.25">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c r="CA362" s="13"/>
      <c r="CB362" s="13"/>
      <c r="CC362" s="13"/>
      <c r="CD362" s="13"/>
      <c r="CE362" s="13"/>
      <c r="CF362" s="13"/>
      <c r="CG362" s="13"/>
      <c r="CH362" s="13"/>
      <c r="CI362" s="13"/>
      <c r="CJ362" s="13"/>
      <c r="CK362" s="13"/>
      <c r="CL362" s="13"/>
      <c r="CM362" s="13"/>
      <c r="CN362" s="13"/>
      <c r="CO362" s="13"/>
      <c r="CP362" s="13"/>
      <c r="CQ362" s="13"/>
      <c r="CR362" s="13"/>
      <c r="CS362" s="13"/>
      <c r="CT362" s="13"/>
      <c r="CU362" s="13"/>
      <c r="CV362" s="13"/>
      <c r="CW362" s="13"/>
      <c r="CX362" s="13"/>
      <c r="CY362" s="13"/>
      <c r="CZ362" s="13"/>
      <c r="DA362" s="13"/>
      <c r="DB362" s="13"/>
      <c r="DC362" s="13"/>
      <c r="DD362" s="13"/>
      <c r="DE362" s="13"/>
      <c r="DF362" s="13"/>
      <c r="DG362" s="13"/>
    </row>
    <row r="363" spans="2:111" ht="14.25">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c r="CA363" s="13"/>
      <c r="CB363" s="13"/>
      <c r="CC363" s="13"/>
      <c r="CD363" s="13"/>
      <c r="CE363" s="13"/>
      <c r="CF363" s="13"/>
      <c r="CG363" s="13"/>
      <c r="CH363" s="13"/>
      <c r="CI363" s="13"/>
      <c r="CJ363" s="13"/>
      <c r="CK363" s="13"/>
      <c r="CL363" s="13"/>
      <c r="CM363" s="13"/>
      <c r="CN363" s="13"/>
      <c r="CO363" s="13"/>
      <c r="CP363" s="13"/>
      <c r="CQ363" s="13"/>
      <c r="CR363" s="13"/>
      <c r="CS363" s="13"/>
      <c r="CT363" s="13"/>
      <c r="CU363" s="13"/>
      <c r="CV363" s="13"/>
      <c r="CW363" s="13"/>
      <c r="CX363" s="13"/>
      <c r="CY363" s="13"/>
      <c r="CZ363" s="13"/>
      <c r="DA363" s="13"/>
      <c r="DB363" s="13"/>
      <c r="DC363" s="13"/>
      <c r="DD363" s="13"/>
      <c r="DE363" s="13"/>
      <c r="DF363" s="13"/>
      <c r="DG363" s="13"/>
    </row>
    <row r="364" spans="2:111" ht="14.25">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c r="CA364" s="13"/>
      <c r="CB364" s="13"/>
      <c r="CC364" s="13"/>
      <c r="CD364" s="13"/>
      <c r="CE364" s="13"/>
      <c r="CF364" s="13"/>
      <c r="CG364" s="13"/>
      <c r="CH364" s="13"/>
      <c r="CI364" s="13"/>
      <c r="CJ364" s="13"/>
      <c r="CK364" s="13"/>
      <c r="CL364" s="13"/>
      <c r="CM364" s="13"/>
      <c r="CN364" s="13"/>
      <c r="CO364" s="13"/>
      <c r="CP364" s="13"/>
      <c r="CQ364" s="13"/>
      <c r="CR364" s="13"/>
      <c r="CS364" s="13"/>
      <c r="CT364" s="13"/>
      <c r="CU364" s="13"/>
      <c r="CV364" s="13"/>
      <c r="CW364" s="13"/>
      <c r="CX364" s="13"/>
      <c r="CY364" s="13"/>
      <c r="CZ364" s="13"/>
      <c r="DA364" s="13"/>
      <c r="DB364" s="13"/>
      <c r="DC364" s="13"/>
      <c r="DD364" s="13"/>
      <c r="DE364" s="13"/>
      <c r="DF364" s="13"/>
      <c r="DG364" s="13"/>
    </row>
    <row r="365" spans="2:111" ht="14.25">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c r="CA365" s="13"/>
      <c r="CB365" s="13"/>
      <c r="CC365" s="13"/>
      <c r="CD365" s="13"/>
      <c r="CE365" s="13"/>
      <c r="CF365" s="13"/>
      <c r="CG365" s="13"/>
      <c r="CH365" s="13"/>
      <c r="CI365" s="13"/>
      <c r="CJ365" s="13"/>
      <c r="CK365" s="13"/>
      <c r="CL365" s="13"/>
      <c r="CM365" s="13"/>
      <c r="CN365" s="13"/>
      <c r="CO365" s="13"/>
      <c r="CP365" s="13"/>
      <c r="CQ365" s="13"/>
      <c r="CR365" s="13"/>
      <c r="CS365" s="13"/>
      <c r="CT365" s="13"/>
      <c r="CU365" s="13"/>
      <c r="CV365" s="13"/>
      <c r="CW365" s="13"/>
      <c r="CX365" s="13"/>
      <c r="CY365" s="13"/>
      <c r="CZ365" s="13"/>
      <c r="DA365" s="13"/>
      <c r="DB365" s="13"/>
      <c r="DC365" s="13"/>
      <c r="DD365" s="13"/>
      <c r="DE365" s="13"/>
      <c r="DF365" s="13"/>
      <c r="DG365" s="13"/>
    </row>
    <row r="366" spans="2:111" ht="14.25">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row>
    <row r="367" spans="2:111" ht="14.25">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c r="CA367" s="13"/>
      <c r="CB367" s="13"/>
      <c r="CC367" s="13"/>
      <c r="CD367" s="13"/>
      <c r="CE367" s="13"/>
      <c r="CF367" s="13"/>
      <c r="CG367" s="13"/>
      <c r="CH367" s="13"/>
      <c r="CI367" s="13"/>
      <c r="CJ367" s="13"/>
      <c r="CK367" s="13"/>
      <c r="CL367" s="13"/>
      <c r="CM367" s="13"/>
      <c r="CN367" s="13"/>
      <c r="CO367" s="13"/>
      <c r="CP367" s="13"/>
      <c r="CQ367" s="13"/>
      <c r="CR367" s="13"/>
      <c r="CS367" s="13"/>
      <c r="CT367" s="13"/>
      <c r="CU367" s="13"/>
      <c r="CV367" s="13"/>
      <c r="CW367" s="13"/>
      <c r="CX367" s="13"/>
      <c r="CY367" s="13"/>
      <c r="CZ367" s="13"/>
      <c r="DA367" s="13"/>
      <c r="DB367" s="13"/>
      <c r="DC367" s="13"/>
      <c r="DD367" s="13"/>
      <c r="DE367" s="13"/>
      <c r="DF367" s="13"/>
      <c r="DG367" s="13"/>
    </row>
    <row r="368" spans="2:111" ht="14.25">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c r="CA368" s="13"/>
      <c r="CB368" s="13"/>
      <c r="CC368" s="13"/>
      <c r="CD368" s="13"/>
      <c r="CE368" s="13"/>
      <c r="CF368" s="13"/>
      <c r="CG368" s="13"/>
      <c r="CH368" s="13"/>
      <c r="CI368" s="13"/>
      <c r="CJ368" s="13"/>
      <c r="CK368" s="13"/>
      <c r="CL368" s="13"/>
      <c r="CM368" s="13"/>
      <c r="CN368" s="13"/>
      <c r="CO368" s="13"/>
      <c r="CP368" s="13"/>
      <c r="CQ368" s="13"/>
      <c r="CR368" s="13"/>
      <c r="CS368" s="13"/>
      <c r="CT368" s="13"/>
      <c r="CU368" s="13"/>
      <c r="CV368" s="13"/>
      <c r="CW368" s="13"/>
      <c r="CX368" s="13"/>
      <c r="CY368" s="13"/>
      <c r="CZ368" s="13"/>
      <c r="DA368" s="13"/>
      <c r="DB368" s="13"/>
      <c r="DC368" s="13"/>
      <c r="DD368" s="13"/>
      <c r="DE368" s="13"/>
      <c r="DF368" s="13"/>
      <c r="DG368" s="13"/>
    </row>
    <row r="369" spans="2:111" ht="14.25">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c r="CA369" s="13"/>
      <c r="CB369" s="13"/>
      <c r="CC369" s="13"/>
      <c r="CD369" s="13"/>
      <c r="CE369" s="13"/>
      <c r="CF369" s="13"/>
      <c r="CG369" s="13"/>
      <c r="CH369" s="13"/>
      <c r="CI369" s="13"/>
      <c r="CJ369" s="13"/>
      <c r="CK369" s="13"/>
      <c r="CL369" s="13"/>
      <c r="CM369" s="13"/>
      <c r="CN369" s="13"/>
      <c r="CO369" s="13"/>
      <c r="CP369" s="13"/>
      <c r="CQ369" s="13"/>
      <c r="CR369" s="13"/>
      <c r="CS369" s="13"/>
      <c r="CT369" s="13"/>
      <c r="CU369" s="13"/>
      <c r="CV369" s="13"/>
      <c r="CW369" s="13"/>
      <c r="CX369" s="13"/>
      <c r="CY369" s="13"/>
      <c r="CZ369" s="13"/>
      <c r="DA369" s="13"/>
      <c r="DB369" s="13"/>
      <c r="DC369" s="13"/>
      <c r="DD369" s="13"/>
      <c r="DE369" s="13"/>
      <c r="DF369" s="13"/>
      <c r="DG369" s="13"/>
    </row>
    <row r="370" spans="2:111" ht="14.25">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c r="CA370" s="13"/>
      <c r="CB370" s="13"/>
      <c r="CC370" s="13"/>
      <c r="CD370" s="13"/>
      <c r="CE370" s="13"/>
      <c r="CF370" s="13"/>
      <c r="CG370" s="13"/>
      <c r="CH370" s="13"/>
      <c r="CI370" s="13"/>
      <c r="CJ370" s="13"/>
      <c r="CK370" s="13"/>
      <c r="CL370" s="13"/>
      <c r="CM370" s="13"/>
      <c r="CN370" s="13"/>
      <c r="CO370" s="13"/>
      <c r="CP370" s="13"/>
      <c r="CQ370" s="13"/>
      <c r="CR370" s="13"/>
      <c r="CS370" s="13"/>
      <c r="CT370" s="13"/>
      <c r="CU370" s="13"/>
      <c r="CV370" s="13"/>
      <c r="CW370" s="13"/>
      <c r="CX370" s="13"/>
      <c r="CY370" s="13"/>
      <c r="CZ370" s="13"/>
      <c r="DA370" s="13"/>
      <c r="DB370" s="13"/>
      <c r="DC370" s="13"/>
      <c r="DD370" s="13"/>
      <c r="DE370" s="13"/>
      <c r="DF370" s="13"/>
      <c r="DG370" s="13"/>
    </row>
    <row r="371" spans="2:111" ht="14.25">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c r="CA371" s="13"/>
      <c r="CB371" s="13"/>
      <c r="CC371" s="13"/>
      <c r="CD371" s="13"/>
      <c r="CE371" s="13"/>
      <c r="CF371" s="13"/>
      <c r="CG371" s="13"/>
      <c r="CH371" s="13"/>
      <c r="CI371" s="13"/>
      <c r="CJ371" s="13"/>
      <c r="CK371" s="13"/>
      <c r="CL371" s="13"/>
      <c r="CM371" s="13"/>
      <c r="CN371" s="13"/>
      <c r="CO371" s="13"/>
      <c r="CP371" s="13"/>
      <c r="CQ371" s="13"/>
      <c r="CR371" s="13"/>
      <c r="CS371" s="13"/>
      <c r="CT371" s="13"/>
      <c r="CU371" s="13"/>
      <c r="CV371" s="13"/>
      <c r="CW371" s="13"/>
      <c r="CX371" s="13"/>
      <c r="CY371" s="13"/>
      <c r="CZ371" s="13"/>
      <c r="DA371" s="13"/>
      <c r="DB371" s="13"/>
      <c r="DC371" s="13"/>
      <c r="DD371" s="13"/>
      <c r="DE371" s="13"/>
      <c r="DF371" s="13"/>
      <c r="DG371" s="13"/>
    </row>
    <row r="372" spans="2:111" ht="14.25">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c r="CA372" s="13"/>
      <c r="CB372" s="13"/>
      <c r="CC372" s="13"/>
      <c r="CD372" s="13"/>
      <c r="CE372" s="13"/>
      <c r="CF372" s="13"/>
      <c r="CG372" s="13"/>
      <c r="CH372" s="13"/>
      <c r="CI372" s="13"/>
      <c r="CJ372" s="13"/>
      <c r="CK372" s="13"/>
      <c r="CL372" s="13"/>
      <c r="CM372" s="13"/>
      <c r="CN372" s="13"/>
      <c r="CO372" s="13"/>
      <c r="CP372" s="13"/>
      <c r="CQ372" s="13"/>
      <c r="CR372" s="13"/>
      <c r="CS372" s="13"/>
      <c r="CT372" s="13"/>
      <c r="CU372" s="13"/>
      <c r="CV372" s="13"/>
      <c r="CW372" s="13"/>
      <c r="CX372" s="13"/>
      <c r="CY372" s="13"/>
      <c r="CZ372" s="13"/>
      <c r="DA372" s="13"/>
      <c r="DB372" s="13"/>
      <c r="DC372" s="13"/>
      <c r="DD372" s="13"/>
      <c r="DE372" s="13"/>
      <c r="DF372" s="13"/>
      <c r="DG372" s="13"/>
    </row>
    <row r="373" spans="2:111" ht="14.25">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c r="BM373" s="13"/>
      <c r="BN373" s="13"/>
      <c r="BO373" s="13"/>
      <c r="BP373" s="13"/>
      <c r="BQ373" s="13"/>
      <c r="BR373" s="13"/>
      <c r="BS373" s="13"/>
      <c r="BT373" s="13"/>
      <c r="BU373" s="13"/>
      <c r="BV373" s="13"/>
      <c r="BW373" s="13"/>
      <c r="BX373" s="13"/>
      <c r="BY373" s="13"/>
      <c r="BZ373" s="13"/>
      <c r="CA373" s="13"/>
      <c r="CB373" s="13"/>
      <c r="CC373" s="13"/>
      <c r="CD373" s="13"/>
      <c r="CE373" s="13"/>
      <c r="CF373" s="13"/>
      <c r="CG373" s="13"/>
      <c r="CH373" s="13"/>
      <c r="CI373" s="13"/>
      <c r="CJ373" s="13"/>
      <c r="CK373" s="13"/>
      <c r="CL373" s="13"/>
      <c r="CM373" s="13"/>
      <c r="CN373" s="13"/>
      <c r="CO373" s="13"/>
      <c r="CP373" s="13"/>
      <c r="CQ373" s="13"/>
      <c r="CR373" s="13"/>
      <c r="CS373" s="13"/>
      <c r="CT373" s="13"/>
      <c r="CU373" s="13"/>
      <c r="CV373" s="13"/>
      <c r="CW373" s="13"/>
      <c r="CX373" s="13"/>
      <c r="CY373" s="13"/>
      <c r="CZ373" s="13"/>
      <c r="DA373" s="13"/>
      <c r="DB373" s="13"/>
      <c r="DC373" s="13"/>
      <c r="DD373" s="13"/>
      <c r="DE373" s="13"/>
      <c r="DF373" s="13"/>
      <c r="DG373" s="13"/>
    </row>
    <row r="374" spans="2:111" ht="14.25">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row>
    <row r="375" spans="2:111" ht="14.25">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c r="BM375" s="13"/>
      <c r="BN375" s="13"/>
      <c r="BO375" s="13"/>
      <c r="BP375" s="13"/>
      <c r="BQ375" s="13"/>
      <c r="BR375" s="13"/>
      <c r="BS375" s="13"/>
      <c r="BT375" s="13"/>
      <c r="BU375" s="13"/>
      <c r="BV375" s="13"/>
      <c r="BW375" s="13"/>
      <c r="BX375" s="13"/>
      <c r="BY375" s="13"/>
      <c r="BZ375" s="13"/>
      <c r="CA375" s="13"/>
      <c r="CB375" s="13"/>
      <c r="CC375" s="13"/>
      <c r="CD375" s="13"/>
      <c r="CE375" s="13"/>
      <c r="CF375" s="13"/>
      <c r="CG375" s="13"/>
      <c r="CH375" s="13"/>
      <c r="CI375" s="13"/>
      <c r="CJ375" s="13"/>
      <c r="CK375" s="13"/>
      <c r="CL375" s="13"/>
      <c r="CM375" s="13"/>
      <c r="CN375" s="13"/>
      <c r="CO375" s="13"/>
      <c r="CP375" s="13"/>
      <c r="CQ375" s="13"/>
      <c r="CR375" s="13"/>
      <c r="CS375" s="13"/>
      <c r="CT375" s="13"/>
      <c r="CU375" s="13"/>
      <c r="CV375" s="13"/>
      <c r="CW375" s="13"/>
      <c r="CX375" s="13"/>
      <c r="CY375" s="13"/>
      <c r="CZ375" s="13"/>
      <c r="DA375" s="13"/>
      <c r="DB375" s="13"/>
      <c r="DC375" s="13"/>
      <c r="DD375" s="13"/>
      <c r="DE375" s="13"/>
      <c r="DF375" s="13"/>
      <c r="DG375" s="13"/>
    </row>
    <row r="376" spans="2:111" ht="14.25">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c r="CE376" s="13"/>
      <c r="CF376" s="13"/>
      <c r="CG376" s="13"/>
      <c r="CH376" s="13"/>
      <c r="CI376" s="13"/>
      <c r="CJ376" s="13"/>
      <c r="CK376" s="13"/>
      <c r="CL376" s="13"/>
      <c r="CM376" s="13"/>
      <c r="CN376" s="13"/>
      <c r="CO376" s="13"/>
      <c r="CP376" s="13"/>
      <c r="CQ376" s="13"/>
      <c r="CR376" s="13"/>
      <c r="CS376" s="13"/>
      <c r="CT376" s="13"/>
      <c r="CU376" s="13"/>
      <c r="CV376" s="13"/>
      <c r="CW376" s="13"/>
      <c r="CX376" s="13"/>
      <c r="CY376" s="13"/>
      <c r="CZ376" s="13"/>
      <c r="DA376" s="13"/>
      <c r="DB376" s="13"/>
      <c r="DC376" s="13"/>
      <c r="DD376" s="13"/>
      <c r="DE376" s="13"/>
      <c r="DF376" s="13"/>
      <c r="DG376" s="13"/>
    </row>
    <row r="377" spans="2:111" ht="14.25">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c r="BE377" s="13"/>
      <c r="BF377" s="13"/>
      <c r="BG377" s="13"/>
      <c r="BH377" s="13"/>
      <c r="BI377" s="13"/>
      <c r="BJ377" s="13"/>
      <c r="BK377" s="13"/>
      <c r="BL377" s="13"/>
      <c r="BM377" s="13"/>
      <c r="BN377" s="13"/>
      <c r="BO377" s="13"/>
      <c r="BP377" s="13"/>
      <c r="BQ377" s="13"/>
      <c r="BR377" s="13"/>
      <c r="BS377" s="13"/>
      <c r="BT377" s="13"/>
      <c r="BU377" s="13"/>
      <c r="BV377" s="13"/>
      <c r="BW377" s="13"/>
      <c r="BX377" s="13"/>
      <c r="BY377" s="13"/>
      <c r="BZ377" s="13"/>
      <c r="CA377" s="13"/>
      <c r="CB377" s="13"/>
      <c r="CC377" s="13"/>
      <c r="CD377" s="13"/>
      <c r="CE377" s="13"/>
      <c r="CF377" s="13"/>
      <c r="CG377" s="13"/>
      <c r="CH377" s="13"/>
      <c r="CI377" s="13"/>
      <c r="CJ377" s="13"/>
      <c r="CK377" s="13"/>
      <c r="CL377" s="13"/>
      <c r="CM377" s="13"/>
      <c r="CN377" s="13"/>
      <c r="CO377" s="13"/>
      <c r="CP377" s="13"/>
      <c r="CQ377" s="13"/>
      <c r="CR377" s="13"/>
      <c r="CS377" s="13"/>
      <c r="CT377" s="13"/>
      <c r="CU377" s="13"/>
      <c r="CV377" s="13"/>
      <c r="CW377" s="13"/>
      <c r="CX377" s="13"/>
      <c r="CY377" s="13"/>
      <c r="CZ377" s="13"/>
      <c r="DA377" s="13"/>
      <c r="DB377" s="13"/>
      <c r="DC377" s="13"/>
      <c r="DD377" s="13"/>
      <c r="DE377" s="13"/>
      <c r="DF377" s="13"/>
      <c r="DG377" s="13"/>
    </row>
    <row r="378" spans="2:111" ht="14.25">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c r="BP378" s="13"/>
      <c r="BQ378" s="13"/>
      <c r="BR378" s="13"/>
      <c r="BS378" s="13"/>
      <c r="BT378" s="13"/>
      <c r="BU378" s="13"/>
      <c r="BV378" s="13"/>
      <c r="BW378" s="13"/>
      <c r="BX378" s="13"/>
      <c r="BY378" s="13"/>
      <c r="BZ378" s="13"/>
      <c r="CA378" s="13"/>
      <c r="CB378" s="13"/>
      <c r="CC378" s="13"/>
      <c r="CD378" s="13"/>
      <c r="CE378" s="13"/>
      <c r="CF378" s="13"/>
      <c r="CG378" s="13"/>
      <c r="CH378" s="13"/>
      <c r="CI378" s="13"/>
      <c r="CJ378" s="13"/>
      <c r="CK378" s="13"/>
      <c r="CL378" s="13"/>
      <c r="CM378" s="13"/>
      <c r="CN378" s="13"/>
      <c r="CO378" s="13"/>
      <c r="CP378" s="13"/>
      <c r="CQ378" s="13"/>
      <c r="CR378" s="13"/>
      <c r="CS378" s="13"/>
      <c r="CT378" s="13"/>
      <c r="CU378" s="13"/>
      <c r="CV378" s="13"/>
      <c r="CW378" s="13"/>
      <c r="CX378" s="13"/>
      <c r="CY378" s="13"/>
      <c r="CZ378" s="13"/>
      <c r="DA378" s="13"/>
      <c r="DB378" s="13"/>
      <c r="DC378" s="13"/>
      <c r="DD378" s="13"/>
      <c r="DE378" s="13"/>
      <c r="DF378" s="13"/>
      <c r="DG378" s="13"/>
    </row>
    <row r="379" spans="2:111" ht="14.25">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c r="BM379" s="13"/>
      <c r="BN379" s="13"/>
      <c r="BO379" s="13"/>
      <c r="BP379" s="13"/>
      <c r="BQ379" s="13"/>
      <c r="BR379" s="13"/>
      <c r="BS379" s="13"/>
      <c r="BT379" s="13"/>
      <c r="BU379" s="13"/>
      <c r="BV379" s="13"/>
      <c r="BW379" s="13"/>
      <c r="BX379" s="13"/>
      <c r="BY379" s="13"/>
      <c r="BZ379" s="13"/>
      <c r="CA379" s="13"/>
      <c r="CB379" s="13"/>
      <c r="CC379" s="13"/>
      <c r="CD379" s="13"/>
      <c r="CE379" s="13"/>
      <c r="CF379" s="13"/>
      <c r="CG379" s="13"/>
      <c r="CH379" s="13"/>
      <c r="CI379" s="13"/>
      <c r="CJ379" s="13"/>
      <c r="CK379" s="13"/>
      <c r="CL379" s="13"/>
      <c r="CM379" s="13"/>
      <c r="CN379" s="13"/>
      <c r="CO379" s="13"/>
      <c r="CP379" s="13"/>
      <c r="CQ379" s="13"/>
      <c r="CR379" s="13"/>
      <c r="CS379" s="13"/>
      <c r="CT379" s="13"/>
      <c r="CU379" s="13"/>
      <c r="CV379" s="13"/>
      <c r="CW379" s="13"/>
      <c r="CX379" s="13"/>
      <c r="CY379" s="13"/>
      <c r="CZ379" s="13"/>
      <c r="DA379" s="13"/>
      <c r="DB379" s="13"/>
      <c r="DC379" s="13"/>
      <c r="DD379" s="13"/>
      <c r="DE379" s="13"/>
      <c r="DF379" s="13"/>
      <c r="DG379" s="13"/>
    </row>
    <row r="380" spans="2:111" ht="14.25">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c r="BE380" s="13"/>
      <c r="BF380" s="13"/>
      <c r="BG380" s="13"/>
      <c r="BH380" s="13"/>
      <c r="BI380" s="13"/>
      <c r="BJ380" s="13"/>
      <c r="BK380" s="13"/>
      <c r="BL380" s="13"/>
      <c r="BM380" s="13"/>
      <c r="BN380" s="13"/>
      <c r="BO380" s="13"/>
      <c r="BP380" s="13"/>
      <c r="BQ380" s="13"/>
      <c r="BR380" s="13"/>
      <c r="BS380" s="13"/>
      <c r="BT380" s="13"/>
      <c r="BU380" s="13"/>
      <c r="BV380" s="13"/>
      <c r="BW380" s="13"/>
      <c r="BX380" s="13"/>
      <c r="BY380" s="13"/>
      <c r="BZ380" s="13"/>
      <c r="CA380" s="13"/>
      <c r="CB380" s="13"/>
      <c r="CC380" s="13"/>
      <c r="CD380" s="13"/>
      <c r="CE380" s="13"/>
      <c r="CF380" s="13"/>
      <c r="CG380" s="13"/>
      <c r="CH380" s="13"/>
      <c r="CI380" s="13"/>
      <c r="CJ380" s="13"/>
      <c r="CK380" s="13"/>
      <c r="CL380" s="13"/>
      <c r="CM380" s="13"/>
      <c r="CN380" s="13"/>
      <c r="CO380" s="13"/>
      <c r="CP380" s="13"/>
      <c r="CQ380" s="13"/>
      <c r="CR380" s="13"/>
      <c r="CS380" s="13"/>
      <c r="CT380" s="13"/>
      <c r="CU380" s="13"/>
      <c r="CV380" s="13"/>
      <c r="CW380" s="13"/>
      <c r="CX380" s="13"/>
      <c r="CY380" s="13"/>
      <c r="CZ380" s="13"/>
      <c r="DA380" s="13"/>
      <c r="DB380" s="13"/>
      <c r="DC380" s="13"/>
      <c r="DD380" s="13"/>
      <c r="DE380" s="13"/>
      <c r="DF380" s="13"/>
      <c r="DG380" s="13"/>
    </row>
    <row r="381" spans="2:111" ht="14.25">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c r="BE381" s="13"/>
      <c r="BF381" s="13"/>
      <c r="BG381" s="13"/>
      <c r="BH381" s="13"/>
      <c r="BI381" s="13"/>
      <c r="BJ381" s="13"/>
      <c r="BK381" s="13"/>
      <c r="BL381" s="13"/>
      <c r="BM381" s="13"/>
      <c r="BN381" s="13"/>
      <c r="BO381" s="13"/>
      <c r="BP381" s="13"/>
      <c r="BQ381" s="13"/>
      <c r="BR381" s="13"/>
      <c r="BS381" s="13"/>
      <c r="BT381" s="13"/>
      <c r="BU381" s="13"/>
      <c r="BV381" s="13"/>
      <c r="BW381" s="13"/>
      <c r="BX381" s="13"/>
      <c r="BY381" s="13"/>
      <c r="BZ381" s="13"/>
      <c r="CA381" s="13"/>
      <c r="CB381" s="13"/>
      <c r="CC381" s="13"/>
      <c r="CD381" s="13"/>
      <c r="CE381" s="13"/>
      <c r="CF381" s="13"/>
      <c r="CG381" s="13"/>
      <c r="CH381" s="13"/>
      <c r="CI381" s="13"/>
      <c r="CJ381" s="13"/>
      <c r="CK381" s="13"/>
      <c r="CL381" s="13"/>
      <c r="CM381" s="13"/>
      <c r="CN381" s="13"/>
      <c r="CO381" s="13"/>
      <c r="CP381" s="13"/>
      <c r="CQ381" s="13"/>
      <c r="CR381" s="13"/>
      <c r="CS381" s="13"/>
      <c r="CT381" s="13"/>
      <c r="CU381" s="13"/>
      <c r="CV381" s="13"/>
      <c r="CW381" s="13"/>
      <c r="CX381" s="13"/>
      <c r="CY381" s="13"/>
      <c r="CZ381" s="13"/>
      <c r="DA381" s="13"/>
      <c r="DB381" s="13"/>
      <c r="DC381" s="13"/>
      <c r="DD381" s="13"/>
      <c r="DE381" s="13"/>
      <c r="DF381" s="13"/>
      <c r="DG381" s="13"/>
    </row>
    <row r="382" spans="2:111" ht="14.25">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c r="CP382" s="13"/>
      <c r="CQ382" s="13"/>
      <c r="CR382" s="13"/>
      <c r="CS382" s="13"/>
      <c r="CT382" s="13"/>
      <c r="CU382" s="13"/>
      <c r="CV382" s="13"/>
      <c r="CW382" s="13"/>
      <c r="CX382" s="13"/>
      <c r="CY382" s="13"/>
      <c r="CZ382" s="13"/>
      <c r="DA382" s="13"/>
      <c r="DB382" s="13"/>
      <c r="DC382" s="13"/>
      <c r="DD382" s="13"/>
      <c r="DE382" s="13"/>
      <c r="DF382" s="13"/>
      <c r="DG382" s="13"/>
    </row>
    <row r="383" spans="2:111" ht="14.25">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c r="CA383" s="13"/>
      <c r="CB383" s="13"/>
      <c r="CC383" s="13"/>
      <c r="CD383" s="13"/>
      <c r="CE383" s="13"/>
      <c r="CF383" s="13"/>
      <c r="CG383" s="13"/>
      <c r="CH383" s="13"/>
      <c r="CI383" s="13"/>
      <c r="CJ383" s="13"/>
      <c r="CK383" s="13"/>
      <c r="CL383" s="13"/>
      <c r="CM383" s="13"/>
      <c r="CN383" s="13"/>
      <c r="CO383" s="13"/>
      <c r="CP383" s="13"/>
      <c r="CQ383" s="13"/>
      <c r="CR383" s="13"/>
      <c r="CS383" s="13"/>
      <c r="CT383" s="13"/>
      <c r="CU383" s="13"/>
      <c r="CV383" s="13"/>
      <c r="CW383" s="13"/>
      <c r="CX383" s="13"/>
      <c r="CY383" s="13"/>
      <c r="CZ383" s="13"/>
      <c r="DA383" s="13"/>
      <c r="DB383" s="13"/>
      <c r="DC383" s="13"/>
      <c r="DD383" s="13"/>
      <c r="DE383" s="13"/>
      <c r="DF383" s="13"/>
      <c r="DG383" s="13"/>
    </row>
    <row r="384" spans="2:111" ht="14.25">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c r="CA384" s="13"/>
      <c r="CB384" s="13"/>
      <c r="CC384" s="13"/>
      <c r="CD384" s="13"/>
      <c r="CE384" s="13"/>
      <c r="CF384" s="13"/>
      <c r="CG384" s="13"/>
      <c r="CH384" s="13"/>
      <c r="CI384" s="13"/>
      <c r="CJ384" s="13"/>
      <c r="CK384" s="13"/>
      <c r="CL384" s="13"/>
      <c r="CM384" s="13"/>
      <c r="CN384" s="13"/>
      <c r="CO384" s="13"/>
      <c r="CP384" s="13"/>
      <c r="CQ384" s="13"/>
      <c r="CR384" s="13"/>
      <c r="CS384" s="13"/>
      <c r="CT384" s="13"/>
      <c r="CU384" s="13"/>
      <c r="CV384" s="13"/>
      <c r="CW384" s="13"/>
      <c r="CX384" s="13"/>
      <c r="CY384" s="13"/>
      <c r="CZ384" s="13"/>
      <c r="DA384" s="13"/>
      <c r="DB384" s="13"/>
      <c r="DC384" s="13"/>
      <c r="DD384" s="13"/>
      <c r="DE384" s="13"/>
      <c r="DF384" s="13"/>
      <c r="DG384" s="13"/>
    </row>
    <row r="385" spans="2:111" ht="14.25">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c r="CA385" s="13"/>
      <c r="CB385" s="13"/>
      <c r="CC385" s="13"/>
      <c r="CD385" s="13"/>
      <c r="CE385" s="13"/>
      <c r="CF385" s="13"/>
      <c r="CG385" s="13"/>
      <c r="CH385" s="13"/>
      <c r="CI385" s="13"/>
      <c r="CJ385" s="13"/>
      <c r="CK385" s="13"/>
      <c r="CL385" s="13"/>
      <c r="CM385" s="13"/>
      <c r="CN385" s="13"/>
      <c r="CO385" s="13"/>
      <c r="CP385" s="13"/>
      <c r="CQ385" s="13"/>
      <c r="CR385" s="13"/>
      <c r="CS385" s="13"/>
      <c r="CT385" s="13"/>
      <c r="CU385" s="13"/>
      <c r="CV385" s="13"/>
      <c r="CW385" s="13"/>
      <c r="CX385" s="13"/>
      <c r="CY385" s="13"/>
      <c r="CZ385" s="13"/>
      <c r="DA385" s="13"/>
      <c r="DB385" s="13"/>
      <c r="DC385" s="13"/>
      <c r="DD385" s="13"/>
      <c r="DE385" s="13"/>
      <c r="DF385" s="13"/>
      <c r="DG385" s="13"/>
    </row>
    <row r="386" spans="2:111" ht="14.25">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3"/>
      <c r="CS386" s="13"/>
      <c r="CT386" s="13"/>
      <c r="CU386" s="13"/>
      <c r="CV386" s="13"/>
      <c r="CW386" s="13"/>
      <c r="CX386" s="13"/>
      <c r="CY386" s="13"/>
      <c r="CZ386" s="13"/>
      <c r="DA386" s="13"/>
      <c r="DB386" s="13"/>
      <c r="DC386" s="13"/>
      <c r="DD386" s="13"/>
      <c r="DE386" s="13"/>
      <c r="DF386" s="13"/>
      <c r="DG386" s="13"/>
    </row>
    <row r="387" spans="2:111" ht="14.25">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c r="CA387" s="13"/>
      <c r="CB387" s="13"/>
      <c r="CC387" s="13"/>
      <c r="CD387" s="13"/>
      <c r="CE387" s="13"/>
      <c r="CF387" s="13"/>
      <c r="CG387" s="13"/>
      <c r="CH387" s="13"/>
      <c r="CI387" s="13"/>
      <c r="CJ387" s="13"/>
      <c r="CK387" s="13"/>
      <c r="CL387" s="13"/>
      <c r="CM387" s="13"/>
      <c r="CN387" s="13"/>
      <c r="CO387" s="13"/>
      <c r="CP387" s="13"/>
      <c r="CQ387" s="13"/>
      <c r="CR387" s="13"/>
      <c r="CS387" s="13"/>
      <c r="CT387" s="13"/>
      <c r="CU387" s="13"/>
      <c r="CV387" s="13"/>
      <c r="CW387" s="13"/>
      <c r="CX387" s="13"/>
      <c r="CY387" s="13"/>
      <c r="CZ387" s="13"/>
      <c r="DA387" s="13"/>
      <c r="DB387" s="13"/>
      <c r="DC387" s="13"/>
      <c r="DD387" s="13"/>
      <c r="DE387" s="13"/>
      <c r="DF387" s="13"/>
      <c r="DG387" s="13"/>
    </row>
    <row r="388" spans="2:111" ht="14.25">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c r="CE388" s="13"/>
      <c r="CF388" s="13"/>
      <c r="CG388" s="13"/>
      <c r="CH388" s="13"/>
      <c r="CI388" s="13"/>
      <c r="CJ388" s="13"/>
      <c r="CK388" s="13"/>
      <c r="CL388" s="13"/>
      <c r="CM388" s="13"/>
      <c r="CN388" s="13"/>
      <c r="CO388" s="13"/>
      <c r="CP388" s="13"/>
      <c r="CQ388" s="13"/>
      <c r="CR388" s="13"/>
      <c r="CS388" s="13"/>
      <c r="CT388" s="13"/>
      <c r="CU388" s="13"/>
      <c r="CV388" s="13"/>
      <c r="CW388" s="13"/>
      <c r="CX388" s="13"/>
      <c r="CY388" s="13"/>
      <c r="CZ388" s="13"/>
      <c r="DA388" s="13"/>
      <c r="DB388" s="13"/>
      <c r="DC388" s="13"/>
      <c r="DD388" s="13"/>
      <c r="DE388" s="13"/>
      <c r="DF388" s="13"/>
      <c r="DG388" s="13"/>
    </row>
    <row r="389" spans="2:111" ht="14.25">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c r="CE389" s="13"/>
      <c r="CF389" s="13"/>
      <c r="CG389" s="13"/>
      <c r="CH389" s="13"/>
      <c r="CI389" s="13"/>
      <c r="CJ389" s="13"/>
      <c r="CK389" s="13"/>
      <c r="CL389" s="13"/>
      <c r="CM389" s="13"/>
      <c r="CN389" s="13"/>
      <c r="CO389" s="13"/>
      <c r="CP389" s="13"/>
      <c r="CQ389" s="13"/>
      <c r="CR389" s="13"/>
      <c r="CS389" s="13"/>
      <c r="CT389" s="13"/>
      <c r="CU389" s="13"/>
      <c r="CV389" s="13"/>
      <c r="CW389" s="13"/>
      <c r="CX389" s="13"/>
      <c r="CY389" s="13"/>
      <c r="CZ389" s="13"/>
      <c r="DA389" s="13"/>
      <c r="DB389" s="13"/>
      <c r="DC389" s="13"/>
      <c r="DD389" s="13"/>
      <c r="DE389" s="13"/>
      <c r="DF389" s="13"/>
      <c r="DG389" s="13"/>
    </row>
    <row r="390" spans="2:111" ht="14.25">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3"/>
      <c r="CS390" s="13"/>
      <c r="CT390" s="13"/>
      <c r="CU390" s="13"/>
      <c r="CV390" s="13"/>
      <c r="CW390" s="13"/>
      <c r="CX390" s="13"/>
      <c r="CY390" s="13"/>
      <c r="CZ390" s="13"/>
      <c r="DA390" s="13"/>
      <c r="DB390" s="13"/>
      <c r="DC390" s="13"/>
      <c r="DD390" s="13"/>
      <c r="DE390" s="13"/>
      <c r="DF390" s="13"/>
      <c r="DG390" s="13"/>
    </row>
    <row r="391" spans="2:111" ht="14.25">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c r="CA391" s="13"/>
      <c r="CB391" s="13"/>
      <c r="CC391" s="13"/>
      <c r="CD391" s="13"/>
      <c r="CE391" s="13"/>
      <c r="CF391" s="13"/>
      <c r="CG391" s="13"/>
      <c r="CH391" s="13"/>
      <c r="CI391" s="13"/>
      <c r="CJ391" s="13"/>
      <c r="CK391" s="13"/>
      <c r="CL391" s="13"/>
      <c r="CM391" s="13"/>
      <c r="CN391" s="13"/>
      <c r="CO391" s="13"/>
      <c r="CP391" s="13"/>
      <c r="CQ391" s="13"/>
      <c r="CR391" s="13"/>
      <c r="CS391" s="13"/>
      <c r="CT391" s="13"/>
      <c r="CU391" s="13"/>
      <c r="CV391" s="13"/>
      <c r="CW391" s="13"/>
      <c r="CX391" s="13"/>
      <c r="CY391" s="13"/>
      <c r="CZ391" s="13"/>
      <c r="DA391" s="13"/>
      <c r="DB391" s="13"/>
      <c r="DC391" s="13"/>
      <c r="DD391" s="13"/>
      <c r="DE391" s="13"/>
      <c r="DF391" s="13"/>
      <c r="DG391" s="13"/>
    </row>
    <row r="392" spans="2:111" ht="14.25">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c r="BM392" s="13"/>
      <c r="BN392" s="13"/>
      <c r="BO392" s="13"/>
      <c r="BP392" s="13"/>
      <c r="BQ392" s="13"/>
      <c r="BR392" s="13"/>
      <c r="BS392" s="13"/>
      <c r="BT392" s="13"/>
      <c r="BU392" s="13"/>
      <c r="BV392" s="13"/>
      <c r="BW392" s="13"/>
      <c r="BX392" s="13"/>
      <c r="BY392" s="13"/>
      <c r="BZ392" s="13"/>
      <c r="CA392" s="13"/>
      <c r="CB392" s="13"/>
      <c r="CC392" s="13"/>
      <c r="CD392" s="13"/>
      <c r="CE392" s="13"/>
      <c r="CF392" s="13"/>
      <c r="CG392" s="13"/>
      <c r="CH392" s="13"/>
      <c r="CI392" s="13"/>
      <c r="CJ392" s="13"/>
      <c r="CK392" s="13"/>
      <c r="CL392" s="13"/>
      <c r="CM392" s="13"/>
      <c r="CN392" s="13"/>
      <c r="CO392" s="13"/>
      <c r="CP392" s="13"/>
      <c r="CQ392" s="13"/>
      <c r="CR392" s="13"/>
      <c r="CS392" s="13"/>
      <c r="CT392" s="13"/>
      <c r="CU392" s="13"/>
      <c r="CV392" s="13"/>
      <c r="CW392" s="13"/>
      <c r="CX392" s="13"/>
      <c r="CY392" s="13"/>
      <c r="CZ392" s="13"/>
      <c r="DA392" s="13"/>
      <c r="DB392" s="13"/>
      <c r="DC392" s="13"/>
      <c r="DD392" s="13"/>
      <c r="DE392" s="13"/>
      <c r="DF392" s="13"/>
      <c r="DG392" s="13"/>
    </row>
    <row r="393" spans="2:111" ht="14.25">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c r="CA393" s="13"/>
      <c r="CB393" s="13"/>
      <c r="CC393" s="13"/>
      <c r="CD393" s="13"/>
      <c r="CE393" s="13"/>
      <c r="CF393" s="13"/>
      <c r="CG393" s="13"/>
      <c r="CH393" s="13"/>
      <c r="CI393" s="13"/>
      <c r="CJ393" s="13"/>
      <c r="CK393" s="13"/>
      <c r="CL393" s="13"/>
      <c r="CM393" s="13"/>
      <c r="CN393" s="13"/>
      <c r="CO393" s="13"/>
      <c r="CP393" s="13"/>
      <c r="CQ393" s="13"/>
      <c r="CR393" s="13"/>
      <c r="CS393" s="13"/>
      <c r="CT393" s="13"/>
      <c r="CU393" s="13"/>
      <c r="CV393" s="13"/>
      <c r="CW393" s="13"/>
      <c r="CX393" s="13"/>
      <c r="CY393" s="13"/>
      <c r="CZ393" s="13"/>
      <c r="DA393" s="13"/>
      <c r="DB393" s="13"/>
      <c r="DC393" s="13"/>
      <c r="DD393" s="13"/>
      <c r="DE393" s="13"/>
      <c r="DF393" s="13"/>
      <c r="DG393" s="13"/>
    </row>
    <row r="394" spans="2:111" ht="14.25">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c r="CA394" s="13"/>
      <c r="CB394" s="13"/>
      <c r="CC394" s="13"/>
      <c r="CD394" s="13"/>
      <c r="CE394" s="13"/>
      <c r="CF394" s="13"/>
      <c r="CG394" s="13"/>
      <c r="CH394" s="13"/>
      <c r="CI394" s="13"/>
      <c r="CJ394" s="13"/>
      <c r="CK394" s="13"/>
      <c r="CL394" s="13"/>
      <c r="CM394" s="13"/>
      <c r="CN394" s="13"/>
      <c r="CO394" s="13"/>
      <c r="CP394" s="13"/>
      <c r="CQ394" s="13"/>
      <c r="CR394" s="13"/>
      <c r="CS394" s="13"/>
      <c r="CT394" s="13"/>
      <c r="CU394" s="13"/>
      <c r="CV394" s="13"/>
      <c r="CW394" s="13"/>
      <c r="CX394" s="13"/>
      <c r="CY394" s="13"/>
      <c r="CZ394" s="13"/>
      <c r="DA394" s="13"/>
      <c r="DB394" s="13"/>
      <c r="DC394" s="13"/>
      <c r="DD394" s="13"/>
      <c r="DE394" s="13"/>
      <c r="DF394" s="13"/>
      <c r="DG394" s="13"/>
    </row>
    <row r="395" spans="2:111" ht="14.25">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c r="CA395" s="13"/>
      <c r="CB395" s="13"/>
      <c r="CC395" s="13"/>
      <c r="CD395" s="13"/>
      <c r="CE395" s="13"/>
      <c r="CF395" s="13"/>
      <c r="CG395" s="13"/>
      <c r="CH395" s="13"/>
      <c r="CI395" s="13"/>
      <c r="CJ395" s="13"/>
      <c r="CK395" s="13"/>
      <c r="CL395" s="13"/>
      <c r="CM395" s="13"/>
      <c r="CN395" s="13"/>
      <c r="CO395" s="13"/>
      <c r="CP395" s="13"/>
      <c r="CQ395" s="13"/>
      <c r="CR395" s="13"/>
      <c r="CS395" s="13"/>
      <c r="CT395" s="13"/>
      <c r="CU395" s="13"/>
      <c r="CV395" s="13"/>
      <c r="CW395" s="13"/>
      <c r="CX395" s="13"/>
      <c r="CY395" s="13"/>
      <c r="CZ395" s="13"/>
      <c r="DA395" s="13"/>
      <c r="DB395" s="13"/>
      <c r="DC395" s="13"/>
      <c r="DD395" s="13"/>
      <c r="DE395" s="13"/>
      <c r="DF395" s="13"/>
      <c r="DG395" s="13"/>
    </row>
    <row r="396" spans="2:111" ht="14.25">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3"/>
      <c r="CS396" s="13"/>
      <c r="CT396" s="13"/>
      <c r="CU396" s="13"/>
      <c r="CV396" s="13"/>
      <c r="CW396" s="13"/>
      <c r="CX396" s="13"/>
      <c r="CY396" s="13"/>
      <c r="CZ396" s="13"/>
      <c r="DA396" s="13"/>
      <c r="DB396" s="13"/>
      <c r="DC396" s="13"/>
      <c r="DD396" s="13"/>
      <c r="DE396" s="13"/>
      <c r="DF396" s="13"/>
      <c r="DG396" s="13"/>
    </row>
    <row r="397" spans="2:111" ht="14.25">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c r="CA397" s="13"/>
      <c r="CB397" s="13"/>
      <c r="CC397" s="13"/>
      <c r="CD397" s="13"/>
      <c r="CE397" s="13"/>
      <c r="CF397" s="13"/>
      <c r="CG397" s="13"/>
      <c r="CH397" s="13"/>
      <c r="CI397" s="13"/>
      <c r="CJ397" s="13"/>
      <c r="CK397" s="13"/>
      <c r="CL397" s="13"/>
      <c r="CM397" s="13"/>
      <c r="CN397" s="13"/>
      <c r="CO397" s="13"/>
      <c r="CP397" s="13"/>
      <c r="CQ397" s="13"/>
      <c r="CR397" s="13"/>
      <c r="CS397" s="13"/>
      <c r="CT397" s="13"/>
      <c r="CU397" s="13"/>
      <c r="CV397" s="13"/>
      <c r="CW397" s="13"/>
      <c r="CX397" s="13"/>
      <c r="CY397" s="13"/>
      <c r="CZ397" s="13"/>
      <c r="DA397" s="13"/>
      <c r="DB397" s="13"/>
      <c r="DC397" s="13"/>
      <c r="DD397" s="13"/>
      <c r="DE397" s="13"/>
      <c r="DF397" s="13"/>
      <c r="DG397" s="13"/>
    </row>
    <row r="398" spans="2:111" ht="14.25">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c r="CV398" s="13"/>
      <c r="CW398" s="13"/>
      <c r="CX398" s="13"/>
      <c r="CY398" s="13"/>
      <c r="CZ398" s="13"/>
      <c r="DA398" s="13"/>
      <c r="DB398" s="13"/>
      <c r="DC398" s="13"/>
      <c r="DD398" s="13"/>
      <c r="DE398" s="13"/>
      <c r="DF398" s="13"/>
      <c r="DG398" s="13"/>
    </row>
    <row r="399" spans="2:111" ht="14.25">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c r="BM399" s="13"/>
      <c r="BN399" s="13"/>
      <c r="BO399" s="13"/>
      <c r="BP399" s="13"/>
      <c r="BQ399" s="13"/>
      <c r="BR399" s="13"/>
      <c r="BS399" s="13"/>
      <c r="BT399" s="13"/>
      <c r="BU399" s="13"/>
      <c r="BV399" s="13"/>
      <c r="BW399" s="13"/>
      <c r="BX399" s="13"/>
      <c r="BY399" s="13"/>
      <c r="BZ399" s="13"/>
      <c r="CA399" s="13"/>
      <c r="CB399" s="13"/>
      <c r="CC399" s="13"/>
      <c r="CD399" s="13"/>
      <c r="CE399" s="13"/>
      <c r="CF399" s="13"/>
      <c r="CG399" s="13"/>
      <c r="CH399" s="13"/>
      <c r="CI399" s="13"/>
      <c r="CJ399" s="13"/>
      <c r="CK399" s="13"/>
      <c r="CL399" s="13"/>
      <c r="CM399" s="13"/>
      <c r="CN399" s="13"/>
      <c r="CO399" s="13"/>
      <c r="CP399" s="13"/>
      <c r="CQ399" s="13"/>
      <c r="CR399" s="13"/>
      <c r="CS399" s="13"/>
      <c r="CT399" s="13"/>
      <c r="CU399" s="13"/>
      <c r="CV399" s="13"/>
      <c r="CW399" s="13"/>
      <c r="CX399" s="13"/>
      <c r="CY399" s="13"/>
      <c r="CZ399" s="13"/>
      <c r="DA399" s="13"/>
      <c r="DB399" s="13"/>
      <c r="DC399" s="13"/>
      <c r="DD399" s="13"/>
      <c r="DE399" s="13"/>
      <c r="DF399" s="13"/>
      <c r="DG399" s="13"/>
    </row>
    <row r="400" spans="2:111" ht="14.25">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3"/>
      <c r="BL400" s="13"/>
      <c r="BM400" s="13"/>
      <c r="BN400" s="13"/>
      <c r="BO400" s="13"/>
      <c r="BP400" s="13"/>
      <c r="BQ400" s="13"/>
      <c r="BR400" s="13"/>
      <c r="BS400" s="13"/>
      <c r="BT400" s="13"/>
      <c r="BU400" s="13"/>
      <c r="BV400" s="13"/>
      <c r="BW400" s="13"/>
      <c r="BX400" s="13"/>
      <c r="BY400" s="13"/>
      <c r="BZ400" s="13"/>
      <c r="CA400" s="13"/>
      <c r="CB400" s="13"/>
      <c r="CC400" s="13"/>
      <c r="CD400" s="13"/>
      <c r="CE400" s="13"/>
      <c r="CF400" s="13"/>
      <c r="CG400" s="13"/>
      <c r="CH400" s="13"/>
      <c r="CI400" s="13"/>
      <c r="CJ400" s="13"/>
      <c r="CK400" s="13"/>
      <c r="CL400" s="13"/>
      <c r="CM400" s="13"/>
      <c r="CN400" s="13"/>
      <c r="CO400" s="13"/>
      <c r="CP400" s="13"/>
      <c r="CQ400" s="13"/>
      <c r="CR400" s="13"/>
      <c r="CS400" s="13"/>
      <c r="CT400" s="13"/>
      <c r="CU400" s="13"/>
      <c r="CV400" s="13"/>
      <c r="CW400" s="13"/>
      <c r="CX400" s="13"/>
      <c r="CY400" s="13"/>
      <c r="CZ400" s="13"/>
      <c r="DA400" s="13"/>
      <c r="DB400" s="13"/>
      <c r="DC400" s="13"/>
      <c r="DD400" s="13"/>
      <c r="DE400" s="13"/>
      <c r="DF400" s="13"/>
      <c r="DG400" s="13"/>
    </row>
    <row r="401" spans="2:111" ht="14.25">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c r="BA401" s="13"/>
      <c r="BB401" s="13"/>
      <c r="BC401" s="13"/>
      <c r="BD401" s="13"/>
      <c r="BE401" s="13"/>
      <c r="BF401" s="13"/>
      <c r="BG401" s="13"/>
      <c r="BH401" s="13"/>
      <c r="BI401" s="13"/>
      <c r="BJ401" s="13"/>
      <c r="BK401" s="13"/>
      <c r="BL401" s="13"/>
      <c r="BM401" s="13"/>
      <c r="BN401" s="13"/>
      <c r="BO401" s="13"/>
      <c r="BP401" s="13"/>
      <c r="BQ401" s="13"/>
      <c r="BR401" s="13"/>
      <c r="BS401" s="13"/>
      <c r="BT401" s="13"/>
      <c r="BU401" s="13"/>
      <c r="BV401" s="13"/>
      <c r="BW401" s="13"/>
      <c r="BX401" s="13"/>
      <c r="BY401" s="13"/>
      <c r="BZ401" s="13"/>
      <c r="CA401" s="13"/>
      <c r="CB401" s="13"/>
      <c r="CC401" s="13"/>
      <c r="CD401" s="13"/>
      <c r="CE401" s="13"/>
      <c r="CF401" s="13"/>
      <c r="CG401" s="13"/>
      <c r="CH401" s="13"/>
      <c r="CI401" s="13"/>
      <c r="CJ401" s="13"/>
      <c r="CK401" s="13"/>
      <c r="CL401" s="13"/>
      <c r="CM401" s="13"/>
      <c r="CN401" s="13"/>
      <c r="CO401" s="13"/>
      <c r="CP401" s="13"/>
      <c r="CQ401" s="13"/>
      <c r="CR401" s="13"/>
      <c r="CS401" s="13"/>
      <c r="CT401" s="13"/>
      <c r="CU401" s="13"/>
      <c r="CV401" s="13"/>
      <c r="CW401" s="13"/>
      <c r="CX401" s="13"/>
      <c r="CY401" s="13"/>
      <c r="CZ401" s="13"/>
      <c r="DA401" s="13"/>
      <c r="DB401" s="13"/>
      <c r="DC401" s="13"/>
      <c r="DD401" s="13"/>
      <c r="DE401" s="13"/>
      <c r="DF401" s="13"/>
      <c r="DG401" s="13"/>
    </row>
    <row r="402" spans="2:111" ht="14.25">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3"/>
      <c r="BL402" s="13"/>
      <c r="BM402" s="13"/>
      <c r="BN402" s="13"/>
      <c r="BO402" s="13"/>
      <c r="BP402" s="13"/>
      <c r="BQ402" s="13"/>
      <c r="BR402" s="13"/>
      <c r="BS402" s="13"/>
      <c r="BT402" s="13"/>
      <c r="BU402" s="13"/>
      <c r="BV402" s="13"/>
      <c r="BW402" s="13"/>
      <c r="BX402" s="13"/>
      <c r="BY402" s="13"/>
      <c r="BZ402" s="13"/>
      <c r="CA402" s="13"/>
      <c r="CB402" s="13"/>
      <c r="CC402" s="13"/>
      <c r="CD402" s="13"/>
      <c r="CE402" s="13"/>
      <c r="CF402" s="13"/>
      <c r="CG402" s="13"/>
      <c r="CH402" s="13"/>
      <c r="CI402" s="13"/>
      <c r="CJ402" s="13"/>
      <c r="CK402" s="13"/>
      <c r="CL402" s="13"/>
      <c r="CM402" s="13"/>
      <c r="CN402" s="13"/>
      <c r="CO402" s="13"/>
      <c r="CP402" s="13"/>
      <c r="CQ402" s="13"/>
      <c r="CR402" s="13"/>
      <c r="CS402" s="13"/>
      <c r="CT402" s="13"/>
      <c r="CU402" s="13"/>
      <c r="CV402" s="13"/>
      <c r="CW402" s="13"/>
      <c r="CX402" s="13"/>
      <c r="CY402" s="13"/>
      <c r="CZ402" s="13"/>
      <c r="DA402" s="13"/>
      <c r="DB402" s="13"/>
      <c r="DC402" s="13"/>
      <c r="DD402" s="13"/>
      <c r="DE402" s="13"/>
      <c r="DF402" s="13"/>
      <c r="DG402" s="13"/>
    </row>
    <row r="403" spans="2:111" ht="14.25">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13"/>
      <c r="BF403" s="13"/>
      <c r="BG403" s="13"/>
      <c r="BH403" s="13"/>
      <c r="BI403" s="13"/>
      <c r="BJ403" s="13"/>
      <c r="BK403" s="13"/>
      <c r="BL403" s="13"/>
      <c r="BM403" s="13"/>
      <c r="BN403" s="13"/>
      <c r="BO403" s="13"/>
      <c r="BP403" s="13"/>
      <c r="BQ403" s="13"/>
      <c r="BR403" s="13"/>
      <c r="BS403" s="13"/>
      <c r="BT403" s="13"/>
      <c r="BU403" s="13"/>
      <c r="BV403" s="13"/>
      <c r="BW403" s="13"/>
      <c r="BX403" s="13"/>
      <c r="BY403" s="13"/>
      <c r="BZ403" s="13"/>
      <c r="CA403" s="13"/>
      <c r="CB403" s="13"/>
      <c r="CC403" s="13"/>
      <c r="CD403" s="13"/>
      <c r="CE403" s="13"/>
      <c r="CF403" s="13"/>
      <c r="CG403" s="13"/>
      <c r="CH403" s="13"/>
      <c r="CI403" s="13"/>
      <c r="CJ403" s="13"/>
      <c r="CK403" s="13"/>
      <c r="CL403" s="13"/>
      <c r="CM403" s="13"/>
      <c r="CN403" s="13"/>
      <c r="CO403" s="13"/>
      <c r="CP403" s="13"/>
      <c r="CQ403" s="13"/>
      <c r="CR403" s="13"/>
      <c r="CS403" s="13"/>
      <c r="CT403" s="13"/>
      <c r="CU403" s="13"/>
      <c r="CV403" s="13"/>
      <c r="CW403" s="13"/>
      <c r="CX403" s="13"/>
      <c r="CY403" s="13"/>
      <c r="CZ403" s="13"/>
      <c r="DA403" s="13"/>
      <c r="DB403" s="13"/>
      <c r="DC403" s="13"/>
      <c r="DD403" s="13"/>
      <c r="DE403" s="13"/>
      <c r="DF403" s="13"/>
      <c r="DG403" s="13"/>
    </row>
    <row r="404" spans="2:111" ht="14.25">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c r="BD404" s="13"/>
      <c r="BE404" s="13"/>
      <c r="BF404" s="13"/>
      <c r="BG404" s="13"/>
      <c r="BH404" s="13"/>
      <c r="BI404" s="13"/>
      <c r="BJ404" s="13"/>
      <c r="BK404" s="13"/>
      <c r="BL404" s="13"/>
      <c r="BM404" s="13"/>
      <c r="BN404" s="13"/>
      <c r="BO404" s="13"/>
      <c r="BP404" s="13"/>
      <c r="BQ404" s="13"/>
      <c r="BR404" s="13"/>
      <c r="BS404" s="13"/>
      <c r="BT404" s="13"/>
      <c r="BU404" s="13"/>
      <c r="BV404" s="13"/>
      <c r="BW404" s="13"/>
      <c r="BX404" s="13"/>
      <c r="BY404" s="13"/>
      <c r="BZ404" s="13"/>
      <c r="CA404" s="13"/>
      <c r="CB404" s="13"/>
      <c r="CC404" s="13"/>
      <c r="CD404" s="13"/>
      <c r="CE404" s="13"/>
      <c r="CF404" s="13"/>
      <c r="CG404" s="13"/>
      <c r="CH404" s="13"/>
      <c r="CI404" s="13"/>
      <c r="CJ404" s="13"/>
      <c r="CK404" s="13"/>
      <c r="CL404" s="13"/>
      <c r="CM404" s="13"/>
      <c r="CN404" s="13"/>
      <c r="CO404" s="13"/>
      <c r="CP404" s="13"/>
      <c r="CQ404" s="13"/>
      <c r="CR404" s="13"/>
      <c r="CS404" s="13"/>
      <c r="CT404" s="13"/>
      <c r="CU404" s="13"/>
      <c r="CV404" s="13"/>
      <c r="CW404" s="13"/>
      <c r="CX404" s="13"/>
      <c r="CY404" s="13"/>
      <c r="CZ404" s="13"/>
      <c r="DA404" s="13"/>
      <c r="DB404" s="13"/>
      <c r="DC404" s="13"/>
      <c r="DD404" s="13"/>
      <c r="DE404" s="13"/>
      <c r="DF404" s="13"/>
      <c r="DG404" s="13"/>
    </row>
    <row r="405" spans="2:111" ht="14.25">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c r="BD405" s="13"/>
      <c r="BE405" s="13"/>
      <c r="BF405" s="13"/>
      <c r="BG405" s="13"/>
      <c r="BH405" s="13"/>
      <c r="BI405" s="13"/>
      <c r="BJ405" s="13"/>
      <c r="BK405" s="13"/>
      <c r="BL405" s="13"/>
      <c r="BM405" s="13"/>
      <c r="BN405" s="13"/>
      <c r="BO405" s="13"/>
      <c r="BP405" s="13"/>
      <c r="BQ405" s="13"/>
      <c r="BR405" s="13"/>
      <c r="BS405" s="13"/>
      <c r="BT405" s="13"/>
      <c r="BU405" s="13"/>
      <c r="BV405" s="13"/>
      <c r="BW405" s="13"/>
      <c r="BX405" s="13"/>
      <c r="BY405" s="13"/>
      <c r="BZ405" s="13"/>
      <c r="CA405" s="13"/>
      <c r="CB405" s="13"/>
      <c r="CC405" s="13"/>
      <c r="CD405" s="13"/>
      <c r="CE405" s="13"/>
      <c r="CF405" s="13"/>
      <c r="CG405" s="13"/>
      <c r="CH405" s="13"/>
      <c r="CI405" s="13"/>
      <c r="CJ405" s="13"/>
      <c r="CK405" s="13"/>
      <c r="CL405" s="13"/>
      <c r="CM405" s="13"/>
      <c r="CN405" s="13"/>
      <c r="CO405" s="13"/>
      <c r="CP405" s="13"/>
      <c r="CQ405" s="13"/>
      <c r="CR405" s="13"/>
      <c r="CS405" s="13"/>
      <c r="CT405" s="13"/>
      <c r="CU405" s="13"/>
      <c r="CV405" s="13"/>
      <c r="CW405" s="13"/>
      <c r="CX405" s="13"/>
      <c r="CY405" s="13"/>
      <c r="CZ405" s="13"/>
      <c r="DA405" s="13"/>
      <c r="DB405" s="13"/>
      <c r="DC405" s="13"/>
      <c r="DD405" s="13"/>
      <c r="DE405" s="13"/>
      <c r="DF405" s="13"/>
      <c r="DG405" s="13"/>
    </row>
    <row r="406" spans="2:111" ht="14.25">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row>
    <row r="407" spans="2:111" ht="14.25">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c r="BM407" s="13"/>
      <c r="BN407" s="13"/>
      <c r="BO407" s="13"/>
      <c r="BP407" s="13"/>
      <c r="BQ407" s="13"/>
      <c r="BR407" s="13"/>
      <c r="BS407" s="13"/>
      <c r="BT407" s="13"/>
      <c r="BU407" s="13"/>
      <c r="BV407" s="13"/>
      <c r="BW407" s="13"/>
      <c r="BX407" s="13"/>
      <c r="BY407" s="13"/>
      <c r="BZ407" s="13"/>
      <c r="CA407" s="13"/>
      <c r="CB407" s="13"/>
      <c r="CC407" s="13"/>
      <c r="CD407" s="13"/>
      <c r="CE407" s="13"/>
      <c r="CF407" s="13"/>
      <c r="CG407" s="13"/>
      <c r="CH407" s="13"/>
      <c r="CI407" s="13"/>
      <c r="CJ407" s="13"/>
      <c r="CK407" s="13"/>
      <c r="CL407" s="13"/>
      <c r="CM407" s="13"/>
      <c r="CN407" s="13"/>
      <c r="CO407" s="13"/>
      <c r="CP407" s="13"/>
      <c r="CQ407" s="13"/>
      <c r="CR407" s="13"/>
      <c r="CS407" s="13"/>
      <c r="CT407" s="13"/>
      <c r="CU407" s="13"/>
      <c r="CV407" s="13"/>
      <c r="CW407" s="13"/>
      <c r="CX407" s="13"/>
      <c r="CY407" s="13"/>
      <c r="CZ407" s="13"/>
      <c r="DA407" s="13"/>
      <c r="DB407" s="13"/>
      <c r="DC407" s="13"/>
      <c r="DD407" s="13"/>
      <c r="DE407" s="13"/>
      <c r="DF407" s="13"/>
      <c r="DG407" s="13"/>
    </row>
    <row r="408" spans="2:111" ht="14.25">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c r="BF408" s="13"/>
      <c r="BG408" s="13"/>
      <c r="BH408" s="13"/>
      <c r="BI408" s="13"/>
      <c r="BJ408" s="13"/>
      <c r="BK408" s="13"/>
      <c r="BL408" s="13"/>
      <c r="BM408" s="13"/>
      <c r="BN408" s="13"/>
      <c r="BO408" s="13"/>
      <c r="BP408" s="13"/>
      <c r="BQ408" s="13"/>
      <c r="BR408" s="13"/>
      <c r="BS408" s="13"/>
      <c r="BT408" s="13"/>
      <c r="BU408" s="13"/>
      <c r="BV408" s="13"/>
      <c r="BW408" s="13"/>
      <c r="BX408" s="13"/>
      <c r="BY408" s="13"/>
      <c r="BZ408" s="13"/>
      <c r="CA408" s="13"/>
      <c r="CB408" s="13"/>
      <c r="CC408" s="13"/>
      <c r="CD408" s="13"/>
      <c r="CE408" s="13"/>
      <c r="CF408" s="13"/>
      <c r="CG408" s="13"/>
      <c r="CH408" s="13"/>
      <c r="CI408" s="13"/>
      <c r="CJ408" s="13"/>
      <c r="CK408" s="13"/>
      <c r="CL408" s="13"/>
      <c r="CM408" s="13"/>
      <c r="CN408" s="13"/>
      <c r="CO408" s="13"/>
      <c r="CP408" s="13"/>
      <c r="CQ408" s="13"/>
      <c r="CR408" s="13"/>
      <c r="CS408" s="13"/>
      <c r="CT408" s="13"/>
      <c r="CU408" s="13"/>
      <c r="CV408" s="13"/>
      <c r="CW408" s="13"/>
      <c r="CX408" s="13"/>
      <c r="CY408" s="13"/>
      <c r="CZ408" s="13"/>
      <c r="DA408" s="13"/>
      <c r="DB408" s="13"/>
      <c r="DC408" s="13"/>
      <c r="DD408" s="13"/>
      <c r="DE408" s="13"/>
      <c r="DF408" s="13"/>
      <c r="DG408" s="13"/>
    </row>
    <row r="409" spans="2:111" ht="14.25">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c r="BP409" s="13"/>
      <c r="BQ409" s="13"/>
      <c r="BR409" s="13"/>
      <c r="BS409" s="13"/>
      <c r="BT409" s="13"/>
      <c r="BU409" s="13"/>
      <c r="BV409" s="13"/>
      <c r="BW409" s="13"/>
      <c r="BX409" s="13"/>
      <c r="BY409" s="13"/>
      <c r="BZ409" s="13"/>
      <c r="CA409" s="13"/>
      <c r="CB409" s="13"/>
      <c r="CC409" s="13"/>
      <c r="CD409" s="13"/>
      <c r="CE409" s="13"/>
      <c r="CF409" s="13"/>
      <c r="CG409" s="13"/>
      <c r="CH409" s="13"/>
      <c r="CI409" s="13"/>
      <c r="CJ409" s="13"/>
      <c r="CK409" s="13"/>
      <c r="CL409" s="13"/>
      <c r="CM409" s="13"/>
      <c r="CN409" s="13"/>
      <c r="CO409" s="13"/>
      <c r="CP409" s="13"/>
      <c r="CQ409" s="13"/>
      <c r="CR409" s="13"/>
      <c r="CS409" s="13"/>
      <c r="CT409" s="13"/>
      <c r="CU409" s="13"/>
      <c r="CV409" s="13"/>
      <c r="CW409" s="13"/>
      <c r="CX409" s="13"/>
      <c r="CY409" s="13"/>
      <c r="CZ409" s="13"/>
      <c r="DA409" s="13"/>
      <c r="DB409" s="13"/>
      <c r="DC409" s="13"/>
      <c r="DD409" s="13"/>
      <c r="DE409" s="13"/>
      <c r="DF409" s="13"/>
      <c r="DG409" s="13"/>
    </row>
    <row r="410" spans="2:111" ht="14.25">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c r="BP410" s="13"/>
      <c r="BQ410" s="13"/>
      <c r="BR410" s="13"/>
      <c r="BS410" s="13"/>
      <c r="BT410" s="13"/>
      <c r="BU410" s="13"/>
      <c r="BV410" s="13"/>
      <c r="BW410" s="13"/>
      <c r="BX410" s="13"/>
      <c r="BY410" s="13"/>
      <c r="BZ410" s="13"/>
      <c r="CA410" s="13"/>
      <c r="CB410" s="13"/>
      <c r="CC410" s="13"/>
      <c r="CD410" s="13"/>
      <c r="CE410" s="13"/>
      <c r="CF410" s="13"/>
      <c r="CG410" s="13"/>
      <c r="CH410" s="13"/>
      <c r="CI410" s="13"/>
      <c r="CJ410" s="13"/>
      <c r="CK410" s="13"/>
      <c r="CL410" s="13"/>
      <c r="CM410" s="13"/>
      <c r="CN410" s="13"/>
      <c r="CO410" s="13"/>
      <c r="CP410" s="13"/>
      <c r="CQ410" s="13"/>
      <c r="CR410" s="13"/>
      <c r="CS410" s="13"/>
      <c r="CT410" s="13"/>
      <c r="CU410" s="13"/>
      <c r="CV410" s="13"/>
      <c r="CW410" s="13"/>
      <c r="CX410" s="13"/>
      <c r="CY410" s="13"/>
      <c r="CZ410" s="13"/>
      <c r="DA410" s="13"/>
      <c r="DB410" s="13"/>
      <c r="DC410" s="13"/>
      <c r="DD410" s="13"/>
      <c r="DE410" s="13"/>
      <c r="DF410" s="13"/>
      <c r="DG410" s="13"/>
    </row>
    <row r="411" spans="2:111" ht="14.25">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c r="BM411" s="13"/>
      <c r="BN411" s="13"/>
      <c r="BO411" s="13"/>
      <c r="BP411" s="13"/>
      <c r="BQ411" s="13"/>
      <c r="BR411" s="13"/>
      <c r="BS411" s="13"/>
      <c r="BT411" s="13"/>
      <c r="BU411" s="13"/>
      <c r="BV411" s="13"/>
      <c r="BW411" s="13"/>
      <c r="BX411" s="13"/>
      <c r="BY411" s="13"/>
      <c r="BZ411" s="13"/>
      <c r="CA411" s="13"/>
      <c r="CB411" s="13"/>
      <c r="CC411" s="13"/>
      <c r="CD411" s="13"/>
      <c r="CE411" s="13"/>
      <c r="CF411" s="13"/>
      <c r="CG411" s="13"/>
      <c r="CH411" s="13"/>
      <c r="CI411" s="13"/>
      <c r="CJ411" s="13"/>
      <c r="CK411" s="13"/>
      <c r="CL411" s="13"/>
      <c r="CM411" s="13"/>
      <c r="CN411" s="13"/>
      <c r="CO411" s="13"/>
      <c r="CP411" s="13"/>
      <c r="CQ411" s="13"/>
      <c r="CR411" s="13"/>
      <c r="CS411" s="13"/>
      <c r="CT411" s="13"/>
      <c r="CU411" s="13"/>
      <c r="CV411" s="13"/>
      <c r="CW411" s="13"/>
      <c r="CX411" s="13"/>
      <c r="CY411" s="13"/>
      <c r="CZ411" s="13"/>
      <c r="DA411" s="13"/>
      <c r="DB411" s="13"/>
      <c r="DC411" s="13"/>
      <c r="DD411" s="13"/>
      <c r="DE411" s="13"/>
      <c r="DF411" s="13"/>
      <c r="DG411" s="13"/>
    </row>
    <row r="412" spans="2:111" ht="14.25">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c r="BJ412" s="13"/>
      <c r="BK412" s="13"/>
      <c r="BL412" s="13"/>
      <c r="BM412" s="13"/>
      <c r="BN412" s="13"/>
      <c r="BO412" s="13"/>
      <c r="BP412" s="13"/>
      <c r="BQ412" s="13"/>
      <c r="BR412" s="13"/>
      <c r="BS412" s="13"/>
      <c r="BT412" s="13"/>
      <c r="BU412" s="13"/>
      <c r="BV412" s="13"/>
      <c r="BW412" s="13"/>
      <c r="BX412" s="13"/>
      <c r="BY412" s="13"/>
      <c r="BZ412" s="13"/>
      <c r="CA412" s="13"/>
      <c r="CB412" s="13"/>
      <c r="CC412" s="13"/>
      <c r="CD412" s="13"/>
      <c r="CE412" s="13"/>
      <c r="CF412" s="13"/>
      <c r="CG412" s="13"/>
      <c r="CH412" s="13"/>
      <c r="CI412" s="13"/>
      <c r="CJ412" s="13"/>
      <c r="CK412" s="13"/>
      <c r="CL412" s="13"/>
      <c r="CM412" s="13"/>
      <c r="CN412" s="13"/>
      <c r="CO412" s="13"/>
      <c r="CP412" s="13"/>
      <c r="CQ412" s="13"/>
      <c r="CR412" s="13"/>
      <c r="CS412" s="13"/>
      <c r="CT412" s="13"/>
      <c r="CU412" s="13"/>
      <c r="CV412" s="13"/>
      <c r="CW412" s="13"/>
      <c r="CX412" s="13"/>
      <c r="CY412" s="13"/>
      <c r="CZ412" s="13"/>
      <c r="DA412" s="13"/>
      <c r="DB412" s="13"/>
      <c r="DC412" s="13"/>
      <c r="DD412" s="13"/>
      <c r="DE412" s="13"/>
      <c r="DF412" s="13"/>
      <c r="DG412" s="13"/>
    </row>
    <row r="413" spans="2:111" ht="14.25">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c r="CA413" s="13"/>
      <c r="CB413" s="13"/>
      <c r="CC413" s="13"/>
      <c r="CD413" s="13"/>
      <c r="CE413" s="13"/>
      <c r="CF413" s="13"/>
      <c r="CG413" s="13"/>
      <c r="CH413" s="13"/>
      <c r="CI413" s="13"/>
      <c r="CJ413" s="13"/>
      <c r="CK413" s="13"/>
      <c r="CL413" s="13"/>
      <c r="CM413" s="13"/>
      <c r="CN413" s="13"/>
      <c r="CO413" s="13"/>
      <c r="CP413" s="13"/>
      <c r="CQ413" s="13"/>
      <c r="CR413" s="13"/>
      <c r="CS413" s="13"/>
      <c r="CT413" s="13"/>
      <c r="CU413" s="13"/>
      <c r="CV413" s="13"/>
      <c r="CW413" s="13"/>
      <c r="CX413" s="13"/>
      <c r="CY413" s="13"/>
      <c r="CZ413" s="13"/>
      <c r="DA413" s="13"/>
      <c r="DB413" s="13"/>
      <c r="DC413" s="13"/>
      <c r="DD413" s="13"/>
      <c r="DE413" s="13"/>
      <c r="DF413" s="13"/>
      <c r="DG413" s="13"/>
    </row>
    <row r="414" spans="2:111" ht="14.25">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3"/>
      <c r="CS414" s="13"/>
      <c r="CT414" s="13"/>
      <c r="CU414" s="13"/>
      <c r="CV414" s="13"/>
      <c r="CW414" s="13"/>
      <c r="CX414" s="13"/>
      <c r="CY414" s="13"/>
      <c r="CZ414" s="13"/>
      <c r="DA414" s="13"/>
      <c r="DB414" s="13"/>
      <c r="DC414" s="13"/>
      <c r="DD414" s="13"/>
      <c r="DE414" s="13"/>
      <c r="DF414" s="13"/>
      <c r="DG414" s="13"/>
    </row>
    <row r="415" spans="2:111" ht="14.25">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c r="CA415" s="13"/>
      <c r="CB415" s="13"/>
      <c r="CC415" s="13"/>
      <c r="CD415" s="13"/>
      <c r="CE415" s="13"/>
      <c r="CF415" s="13"/>
      <c r="CG415" s="13"/>
      <c r="CH415" s="13"/>
      <c r="CI415" s="13"/>
      <c r="CJ415" s="13"/>
      <c r="CK415" s="13"/>
      <c r="CL415" s="13"/>
      <c r="CM415" s="13"/>
      <c r="CN415" s="13"/>
      <c r="CO415" s="13"/>
      <c r="CP415" s="13"/>
      <c r="CQ415" s="13"/>
      <c r="CR415" s="13"/>
      <c r="CS415" s="13"/>
      <c r="CT415" s="13"/>
      <c r="CU415" s="13"/>
      <c r="CV415" s="13"/>
      <c r="CW415" s="13"/>
      <c r="CX415" s="13"/>
      <c r="CY415" s="13"/>
      <c r="CZ415" s="13"/>
      <c r="DA415" s="13"/>
      <c r="DB415" s="13"/>
      <c r="DC415" s="13"/>
      <c r="DD415" s="13"/>
      <c r="DE415" s="13"/>
      <c r="DF415" s="13"/>
      <c r="DG415" s="13"/>
    </row>
    <row r="416" spans="2:111" ht="14.25">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13"/>
      <c r="CF416" s="13"/>
      <c r="CG416" s="13"/>
      <c r="CH416" s="13"/>
      <c r="CI416" s="13"/>
      <c r="CJ416" s="13"/>
      <c r="CK416" s="13"/>
      <c r="CL416" s="13"/>
      <c r="CM416" s="13"/>
      <c r="CN416" s="13"/>
      <c r="CO416" s="13"/>
      <c r="CP416" s="13"/>
      <c r="CQ416" s="13"/>
      <c r="CR416" s="13"/>
      <c r="CS416" s="13"/>
      <c r="CT416" s="13"/>
      <c r="CU416" s="13"/>
      <c r="CV416" s="13"/>
      <c r="CW416" s="13"/>
      <c r="CX416" s="13"/>
      <c r="CY416" s="13"/>
      <c r="CZ416" s="13"/>
      <c r="DA416" s="13"/>
      <c r="DB416" s="13"/>
      <c r="DC416" s="13"/>
      <c r="DD416" s="13"/>
      <c r="DE416" s="13"/>
      <c r="DF416" s="13"/>
      <c r="DG416" s="13"/>
    </row>
    <row r="417" spans="2:111" ht="14.25">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c r="CA417" s="13"/>
      <c r="CB417" s="13"/>
      <c r="CC417" s="13"/>
      <c r="CD417" s="13"/>
      <c r="CE417" s="13"/>
      <c r="CF417" s="13"/>
      <c r="CG417" s="13"/>
      <c r="CH417" s="13"/>
      <c r="CI417" s="13"/>
      <c r="CJ417" s="13"/>
      <c r="CK417" s="13"/>
      <c r="CL417" s="13"/>
      <c r="CM417" s="13"/>
      <c r="CN417" s="13"/>
      <c r="CO417" s="13"/>
      <c r="CP417" s="13"/>
      <c r="CQ417" s="13"/>
      <c r="CR417" s="13"/>
      <c r="CS417" s="13"/>
      <c r="CT417" s="13"/>
      <c r="CU417" s="13"/>
      <c r="CV417" s="13"/>
      <c r="CW417" s="13"/>
      <c r="CX417" s="13"/>
      <c r="CY417" s="13"/>
      <c r="CZ417" s="13"/>
      <c r="DA417" s="13"/>
      <c r="DB417" s="13"/>
      <c r="DC417" s="13"/>
      <c r="DD417" s="13"/>
      <c r="DE417" s="13"/>
      <c r="DF417" s="13"/>
      <c r="DG417" s="13"/>
    </row>
    <row r="418" spans="2:111" ht="14.25">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c r="CA418" s="13"/>
      <c r="CB418" s="13"/>
      <c r="CC418" s="13"/>
      <c r="CD418" s="13"/>
      <c r="CE418" s="13"/>
      <c r="CF418" s="13"/>
      <c r="CG418" s="13"/>
      <c r="CH418" s="13"/>
      <c r="CI418" s="13"/>
      <c r="CJ418" s="13"/>
      <c r="CK418" s="13"/>
      <c r="CL418" s="13"/>
      <c r="CM418" s="13"/>
      <c r="CN418" s="13"/>
      <c r="CO418" s="13"/>
      <c r="CP418" s="13"/>
      <c r="CQ418" s="13"/>
      <c r="CR418" s="13"/>
      <c r="CS418" s="13"/>
      <c r="CT418" s="13"/>
      <c r="CU418" s="13"/>
      <c r="CV418" s="13"/>
      <c r="CW418" s="13"/>
      <c r="CX418" s="13"/>
      <c r="CY418" s="13"/>
      <c r="CZ418" s="13"/>
      <c r="DA418" s="13"/>
      <c r="DB418" s="13"/>
      <c r="DC418" s="13"/>
      <c r="DD418" s="13"/>
      <c r="DE418" s="13"/>
      <c r="DF418" s="13"/>
      <c r="DG418" s="13"/>
    </row>
    <row r="419" spans="2:111" ht="14.25">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c r="CA419" s="13"/>
      <c r="CB419" s="13"/>
      <c r="CC419" s="13"/>
      <c r="CD419" s="13"/>
      <c r="CE419" s="13"/>
      <c r="CF419" s="13"/>
      <c r="CG419" s="13"/>
      <c r="CH419" s="13"/>
      <c r="CI419" s="13"/>
      <c r="CJ419" s="13"/>
      <c r="CK419" s="13"/>
      <c r="CL419" s="13"/>
      <c r="CM419" s="13"/>
      <c r="CN419" s="13"/>
      <c r="CO419" s="13"/>
      <c r="CP419" s="13"/>
      <c r="CQ419" s="13"/>
      <c r="CR419" s="13"/>
      <c r="CS419" s="13"/>
      <c r="CT419" s="13"/>
      <c r="CU419" s="13"/>
      <c r="CV419" s="13"/>
      <c r="CW419" s="13"/>
      <c r="CX419" s="13"/>
      <c r="CY419" s="13"/>
      <c r="CZ419" s="13"/>
      <c r="DA419" s="13"/>
      <c r="DB419" s="13"/>
      <c r="DC419" s="13"/>
      <c r="DD419" s="13"/>
      <c r="DE419" s="13"/>
      <c r="DF419" s="13"/>
      <c r="DG419" s="13"/>
    </row>
    <row r="420" spans="2:111" ht="14.25">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c r="CA420" s="13"/>
      <c r="CB420" s="13"/>
      <c r="CC420" s="13"/>
      <c r="CD420" s="13"/>
      <c r="CE420" s="13"/>
      <c r="CF420" s="13"/>
      <c r="CG420" s="13"/>
      <c r="CH420" s="13"/>
      <c r="CI420" s="13"/>
      <c r="CJ420" s="13"/>
      <c r="CK420" s="13"/>
      <c r="CL420" s="13"/>
      <c r="CM420" s="13"/>
      <c r="CN420" s="13"/>
      <c r="CO420" s="13"/>
      <c r="CP420" s="13"/>
      <c r="CQ420" s="13"/>
      <c r="CR420" s="13"/>
      <c r="CS420" s="13"/>
      <c r="CT420" s="13"/>
      <c r="CU420" s="13"/>
      <c r="CV420" s="13"/>
      <c r="CW420" s="13"/>
      <c r="CX420" s="13"/>
      <c r="CY420" s="13"/>
      <c r="CZ420" s="13"/>
      <c r="DA420" s="13"/>
      <c r="DB420" s="13"/>
      <c r="DC420" s="13"/>
      <c r="DD420" s="13"/>
      <c r="DE420" s="13"/>
      <c r="DF420" s="13"/>
      <c r="DG420" s="13"/>
    </row>
    <row r="421" spans="2:111" ht="14.25">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c r="CE421" s="13"/>
      <c r="CF421" s="13"/>
      <c r="CG421" s="13"/>
      <c r="CH421" s="13"/>
      <c r="CI421" s="13"/>
      <c r="CJ421" s="13"/>
      <c r="CK421" s="13"/>
      <c r="CL421" s="13"/>
      <c r="CM421" s="13"/>
      <c r="CN421" s="13"/>
      <c r="CO421" s="13"/>
      <c r="CP421" s="13"/>
      <c r="CQ421" s="13"/>
      <c r="CR421" s="13"/>
      <c r="CS421" s="13"/>
      <c r="CT421" s="13"/>
      <c r="CU421" s="13"/>
      <c r="CV421" s="13"/>
      <c r="CW421" s="13"/>
      <c r="CX421" s="13"/>
      <c r="CY421" s="13"/>
      <c r="CZ421" s="13"/>
      <c r="DA421" s="13"/>
      <c r="DB421" s="13"/>
      <c r="DC421" s="13"/>
      <c r="DD421" s="13"/>
      <c r="DE421" s="13"/>
      <c r="DF421" s="13"/>
      <c r="DG421" s="13"/>
    </row>
    <row r="422" spans="2:111" ht="14.25">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c r="CP422" s="13"/>
      <c r="CQ422" s="13"/>
      <c r="CR422" s="13"/>
      <c r="CS422" s="13"/>
      <c r="CT422" s="13"/>
      <c r="CU422" s="13"/>
      <c r="CV422" s="13"/>
      <c r="CW422" s="13"/>
      <c r="CX422" s="13"/>
      <c r="CY422" s="13"/>
      <c r="CZ422" s="13"/>
      <c r="DA422" s="13"/>
      <c r="DB422" s="13"/>
      <c r="DC422" s="13"/>
      <c r="DD422" s="13"/>
      <c r="DE422" s="13"/>
      <c r="DF422" s="13"/>
      <c r="DG422" s="13"/>
    </row>
    <row r="423" spans="2:111" ht="14.25">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c r="BJ423" s="13"/>
      <c r="BK423" s="13"/>
      <c r="BL423" s="13"/>
      <c r="BM423" s="13"/>
      <c r="BN423" s="13"/>
      <c r="BO423" s="13"/>
      <c r="BP423" s="13"/>
      <c r="BQ423" s="13"/>
      <c r="BR423" s="13"/>
      <c r="BS423" s="13"/>
      <c r="BT423" s="13"/>
      <c r="BU423" s="13"/>
      <c r="BV423" s="13"/>
      <c r="BW423" s="13"/>
      <c r="BX423" s="13"/>
      <c r="BY423" s="13"/>
      <c r="BZ423" s="13"/>
      <c r="CA423" s="13"/>
      <c r="CB423" s="13"/>
      <c r="CC423" s="13"/>
      <c r="CD423" s="13"/>
      <c r="CE423" s="13"/>
      <c r="CF423" s="13"/>
      <c r="CG423" s="13"/>
      <c r="CH423" s="13"/>
      <c r="CI423" s="13"/>
      <c r="CJ423" s="13"/>
      <c r="CK423" s="13"/>
      <c r="CL423" s="13"/>
      <c r="CM423" s="13"/>
      <c r="CN423" s="13"/>
      <c r="CO423" s="13"/>
      <c r="CP423" s="13"/>
      <c r="CQ423" s="13"/>
      <c r="CR423" s="13"/>
      <c r="CS423" s="13"/>
      <c r="CT423" s="13"/>
      <c r="CU423" s="13"/>
      <c r="CV423" s="13"/>
      <c r="CW423" s="13"/>
      <c r="CX423" s="13"/>
      <c r="CY423" s="13"/>
      <c r="CZ423" s="13"/>
      <c r="DA423" s="13"/>
      <c r="DB423" s="13"/>
      <c r="DC423" s="13"/>
      <c r="DD423" s="13"/>
      <c r="DE423" s="13"/>
      <c r="DF423" s="13"/>
      <c r="DG423" s="13"/>
    </row>
    <row r="424" spans="2:111" ht="14.25">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3"/>
      <c r="BK424" s="13"/>
      <c r="BL424" s="13"/>
      <c r="BM424" s="13"/>
      <c r="BN424" s="13"/>
      <c r="BO424" s="13"/>
      <c r="BP424" s="13"/>
      <c r="BQ424" s="13"/>
      <c r="BR424" s="13"/>
      <c r="BS424" s="13"/>
      <c r="BT424" s="13"/>
      <c r="BU424" s="13"/>
      <c r="BV424" s="13"/>
      <c r="BW424" s="13"/>
      <c r="BX424" s="13"/>
      <c r="BY424" s="13"/>
      <c r="BZ424" s="13"/>
      <c r="CA424" s="13"/>
      <c r="CB424" s="13"/>
      <c r="CC424" s="13"/>
      <c r="CD424" s="13"/>
      <c r="CE424" s="13"/>
      <c r="CF424" s="13"/>
      <c r="CG424" s="13"/>
      <c r="CH424" s="13"/>
      <c r="CI424" s="13"/>
      <c r="CJ424" s="13"/>
      <c r="CK424" s="13"/>
      <c r="CL424" s="13"/>
      <c r="CM424" s="13"/>
      <c r="CN424" s="13"/>
      <c r="CO424" s="13"/>
      <c r="CP424" s="13"/>
      <c r="CQ424" s="13"/>
      <c r="CR424" s="13"/>
      <c r="CS424" s="13"/>
      <c r="CT424" s="13"/>
      <c r="CU424" s="13"/>
      <c r="CV424" s="13"/>
      <c r="CW424" s="13"/>
      <c r="CX424" s="13"/>
      <c r="CY424" s="13"/>
      <c r="CZ424" s="13"/>
      <c r="DA424" s="13"/>
      <c r="DB424" s="13"/>
      <c r="DC424" s="13"/>
      <c r="DD424" s="13"/>
      <c r="DE424" s="13"/>
      <c r="DF424" s="13"/>
      <c r="DG424" s="13"/>
    </row>
    <row r="425" spans="2:111" ht="14.25">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c r="BF425" s="13"/>
      <c r="BG425" s="13"/>
      <c r="BH425" s="13"/>
      <c r="BI425" s="13"/>
      <c r="BJ425" s="13"/>
      <c r="BK425" s="13"/>
      <c r="BL425" s="13"/>
      <c r="BM425" s="13"/>
      <c r="BN425" s="13"/>
      <c r="BO425" s="13"/>
      <c r="BP425" s="13"/>
      <c r="BQ425" s="13"/>
      <c r="BR425" s="13"/>
      <c r="BS425" s="13"/>
      <c r="BT425" s="13"/>
      <c r="BU425" s="13"/>
      <c r="BV425" s="13"/>
      <c r="BW425" s="13"/>
      <c r="BX425" s="13"/>
      <c r="BY425" s="13"/>
      <c r="BZ425" s="13"/>
      <c r="CA425" s="13"/>
      <c r="CB425" s="13"/>
      <c r="CC425" s="13"/>
      <c r="CD425" s="13"/>
      <c r="CE425" s="13"/>
      <c r="CF425" s="13"/>
      <c r="CG425" s="13"/>
      <c r="CH425" s="13"/>
      <c r="CI425" s="13"/>
      <c r="CJ425" s="13"/>
      <c r="CK425" s="13"/>
      <c r="CL425" s="13"/>
      <c r="CM425" s="13"/>
      <c r="CN425" s="13"/>
      <c r="CO425" s="13"/>
      <c r="CP425" s="13"/>
      <c r="CQ425" s="13"/>
      <c r="CR425" s="13"/>
      <c r="CS425" s="13"/>
      <c r="CT425" s="13"/>
      <c r="CU425" s="13"/>
      <c r="CV425" s="13"/>
      <c r="CW425" s="13"/>
      <c r="CX425" s="13"/>
      <c r="CY425" s="13"/>
      <c r="CZ425" s="13"/>
      <c r="DA425" s="13"/>
      <c r="DB425" s="13"/>
      <c r="DC425" s="13"/>
      <c r="DD425" s="13"/>
      <c r="DE425" s="13"/>
      <c r="DF425" s="13"/>
      <c r="DG425" s="13"/>
    </row>
    <row r="426" spans="2:111" ht="14.25">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c r="CA426" s="13"/>
      <c r="CB426" s="13"/>
      <c r="CC426" s="13"/>
      <c r="CD426" s="13"/>
      <c r="CE426" s="13"/>
      <c r="CF426" s="13"/>
      <c r="CG426" s="13"/>
      <c r="CH426" s="13"/>
      <c r="CI426" s="13"/>
      <c r="CJ426" s="13"/>
      <c r="CK426" s="13"/>
      <c r="CL426" s="13"/>
      <c r="CM426" s="13"/>
      <c r="CN426" s="13"/>
      <c r="CO426" s="13"/>
      <c r="CP426" s="13"/>
      <c r="CQ426" s="13"/>
      <c r="CR426" s="13"/>
      <c r="CS426" s="13"/>
      <c r="CT426" s="13"/>
      <c r="CU426" s="13"/>
      <c r="CV426" s="13"/>
      <c r="CW426" s="13"/>
      <c r="CX426" s="13"/>
      <c r="CY426" s="13"/>
      <c r="CZ426" s="13"/>
      <c r="DA426" s="13"/>
      <c r="DB426" s="13"/>
      <c r="DC426" s="13"/>
      <c r="DD426" s="13"/>
      <c r="DE426" s="13"/>
      <c r="DF426" s="13"/>
      <c r="DG426" s="13"/>
    </row>
    <row r="427" spans="2:111" ht="14.25">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c r="BD427" s="13"/>
      <c r="BE427" s="13"/>
      <c r="BF427" s="13"/>
      <c r="BG427" s="13"/>
      <c r="BH427" s="13"/>
      <c r="BI427" s="13"/>
      <c r="BJ427" s="13"/>
      <c r="BK427" s="13"/>
      <c r="BL427" s="13"/>
      <c r="BM427" s="13"/>
      <c r="BN427" s="13"/>
      <c r="BO427" s="13"/>
      <c r="BP427" s="13"/>
      <c r="BQ427" s="13"/>
      <c r="BR427" s="13"/>
      <c r="BS427" s="13"/>
      <c r="BT427" s="13"/>
      <c r="BU427" s="13"/>
      <c r="BV427" s="13"/>
      <c r="BW427" s="13"/>
      <c r="BX427" s="13"/>
      <c r="BY427" s="13"/>
      <c r="BZ427" s="13"/>
      <c r="CA427" s="13"/>
      <c r="CB427" s="13"/>
      <c r="CC427" s="13"/>
      <c r="CD427" s="13"/>
      <c r="CE427" s="13"/>
      <c r="CF427" s="13"/>
      <c r="CG427" s="13"/>
      <c r="CH427" s="13"/>
      <c r="CI427" s="13"/>
      <c r="CJ427" s="13"/>
      <c r="CK427" s="13"/>
      <c r="CL427" s="13"/>
      <c r="CM427" s="13"/>
      <c r="CN427" s="13"/>
      <c r="CO427" s="13"/>
      <c r="CP427" s="13"/>
      <c r="CQ427" s="13"/>
      <c r="CR427" s="13"/>
      <c r="CS427" s="13"/>
      <c r="CT427" s="13"/>
      <c r="CU427" s="13"/>
      <c r="CV427" s="13"/>
      <c r="CW427" s="13"/>
      <c r="CX427" s="13"/>
      <c r="CY427" s="13"/>
      <c r="CZ427" s="13"/>
      <c r="DA427" s="13"/>
      <c r="DB427" s="13"/>
      <c r="DC427" s="13"/>
      <c r="DD427" s="13"/>
      <c r="DE427" s="13"/>
      <c r="DF427" s="13"/>
      <c r="DG427" s="13"/>
    </row>
    <row r="428" spans="2:111" ht="14.25">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c r="BM428" s="13"/>
      <c r="BN428" s="13"/>
      <c r="BO428" s="13"/>
      <c r="BP428" s="13"/>
      <c r="BQ428" s="13"/>
      <c r="BR428" s="13"/>
      <c r="BS428" s="13"/>
      <c r="BT428" s="13"/>
      <c r="BU428" s="13"/>
      <c r="BV428" s="13"/>
      <c r="BW428" s="13"/>
      <c r="BX428" s="13"/>
      <c r="BY428" s="13"/>
      <c r="BZ428" s="13"/>
      <c r="CA428" s="13"/>
      <c r="CB428" s="13"/>
      <c r="CC428" s="13"/>
      <c r="CD428" s="13"/>
      <c r="CE428" s="13"/>
      <c r="CF428" s="13"/>
      <c r="CG428" s="13"/>
      <c r="CH428" s="13"/>
      <c r="CI428" s="13"/>
      <c r="CJ428" s="13"/>
      <c r="CK428" s="13"/>
      <c r="CL428" s="13"/>
      <c r="CM428" s="13"/>
      <c r="CN428" s="13"/>
      <c r="CO428" s="13"/>
      <c r="CP428" s="13"/>
      <c r="CQ428" s="13"/>
      <c r="CR428" s="13"/>
      <c r="CS428" s="13"/>
      <c r="CT428" s="13"/>
      <c r="CU428" s="13"/>
      <c r="CV428" s="13"/>
      <c r="CW428" s="13"/>
      <c r="CX428" s="13"/>
      <c r="CY428" s="13"/>
      <c r="CZ428" s="13"/>
      <c r="DA428" s="13"/>
      <c r="DB428" s="13"/>
      <c r="DC428" s="13"/>
      <c r="DD428" s="13"/>
      <c r="DE428" s="13"/>
      <c r="DF428" s="13"/>
      <c r="DG428" s="13"/>
    </row>
    <row r="429" spans="2:111" ht="14.25">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c r="CA429" s="13"/>
      <c r="CB429" s="13"/>
      <c r="CC429" s="13"/>
      <c r="CD429" s="13"/>
      <c r="CE429" s="13"/>
      <c r="CF429" s="13"/>
      <c r="CG429" s="13"/>
      <c r="CH429" s="13"/>
      <c r="CI429" s="13"/>
      <c r="CJ429" s="13"/>
      <c r="CK429" s="13"/>
      <c r="CL429" s="13"/>
      <c r="CM429" s="13"/>
      <c r="CN429" s="13"/>
      <c r="CO429" s="13"/>
      <c r="CP429" s="13"/>
      <c r="CQ429" s="13"/>
      <c r="CR429" s="13"/>
      <c r="CS429" s="13"/>
      <c r="CT429" s="13"/>
      <c r="CU429" s="13"/>
      <c r="CV429" s="13"/>
      <c r="CW429" s="13"/>
      <c r="CX429" s="13"/>
      <c r="CY429" s="13"/>
      <c r="CZ429" s="13"/>
      <c r="DA429" s="13"/>
      <c r="DB429" s="13"/>
      <c r="DC429" s="13"/>
      <c r="DD429" s="13"/>
      <c r="DE429" s="13"/>
      <c r="DF429" s="13"/>
      <c r="DG429" s="13"/>
    </row>
    <row r="430" spans="2:111" ht="14.25">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3"/>
      <c r="CS430" s="13"/>
      <c r="CT430" s="13"/>
      <c r="CU430" s="13"/>
      <c r="CV430" s="13"/>
      <c r="CW430" s="13"/>
      <c r="CX430" s="13"/>
      <c r="CY430" s="13"/>
      <c r="CZ430" s="13"/>
      <c r="DA430" s="13"/>
      <c r="DB430" s="13"/>
      <c r="DC430" s="13"/>
      <c r="DD430" s="13"/>
      <c r="DE430" s="13"/>
      <c r="DF430" s="13"/>
      <c r="DG430" s="13"/>
    </row>
    <row r="431" spans="2:111" ht="14.25">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c r="BD431" s="13"/>
      <c r="BE431" s="13"/>
      <c r="BF431" s="13"/>
      <c r="BG431" s="13"/>
      <c r="BH431" s="13"/>
      <c r="BI431" s="13"/>
      <c r="BJ431" s="13"/>
      <c r="BK431" s="13"/>
      <c r="BL431" s="13"/>
      <c r="BM431" s="13"/>
      <c r="BN431" s="13"/>
      <c r="BO431" s="13"/>
      <c r="BP431" s="13"/>
      <c r="BQ431" s="13"/>
      <c r="BR431" s="13"/>
      <c r="BS431" s="13"/>
      <c r="BT431" s="13"/>
      <c r="BU431" s="13"/>
      <c r="BV431" s="13"/>
      <c r="BW431" s="13"/>
      <c r="BX431" s="13"/>
      <c r="BY431" s="13"/>
      <c r="BZ431" s="13"/>
      <c r="CA431" s="13"/>
      <c r="CB431" s="13"/>
      <c r="CC431" s="13"/>
      <c r="CD431" s="13"/>
      <c r="CE431" s="13"/>
      <c r="CF431" s="13"/>
      <c r="CG431" s="13"/>
      <c r="CH431" s="13"/>
      <c r="CI431" s="13"/>
      <c r="CJ431" s="13"/>
      <c r="CK431" s="13"/>
      <c r="CL431" s="13"/>
      <c r="CM431" s="13"/>
      <c r="CN431" s="13"/>
      <c r="CO431" s="13"/>
      <c r="CP431" s="13"/>
      <c r="CQ431" s="13"/>
      <c r="CR431" s="13"/>
      <c r="CS431" s="13"/>
      <c r="CT431" s="13"/>
      <c r="CU431" s="13"/>
      <c r="CV431" s="13"/>
      <c r="CW431" s="13"/>
      <c r="CX431" s="13"/>
      <c r="CY431" s="13"/>
      <c r="CZ431" s="13"/>
      <c r="DA431" s="13"/>
      <c r="DB431" s="13"/>
      <c r="DC431" s="13"/>
      <c r="DD431" s="13"/>
      <c r="DE431" s="13"/>
      <c r="DF431" s="13"/>
      <c r="DG431" s="13"/>
    </row>
    <row r="432" spans="2:111" ht="14.25">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c r="BJ432" s="13"/>
      <c r="BK432" s="13"/>
      <c r="BL432" s="13"/>
      <c r="BM432" s="13"/>
      <c r="BN432" s="13"/>
      <c r="BO432" s="13"/>
      <c r="BP432" s="13"/>
      <c r="BQ432" s="13"/>
      <c r="BR432" s="13"/>
      <c r="BS432" s="13"/>
      <c r="BT432" s="13"/>
      <c r="BU432" s="13"/>
      <c r="BV432" s="13"/>
      <c r="BW432" s="13"/>
      <c r="BX432" s="13"/>
      <c r="BY432" s="13"/>
      <c r="BZ432" s="13"/>
      <c r="CA432" s="13"/>
      <c r="CB432" s="13"/>
      <c r="CC432" s="13"/>
      <c r="CD432" s="13"/>
      <c r="CE432" s="13"/>
      <c r="CF432" s="13"/>
      <c r="CG432" s="13"/>
      <c r="CH432" s="13"/>
      <c r="CI432" s="13"/>
      <c r="CJ432" s="13"/>
      <c r="CK432" s="13"/>
      <c r="CL432" s="13"/>
      <c r="CM432" s="13"/>
      <c r="CN432" s="13"/>
      <c r="CO432" s="13"/>
      <c r="CP432" s="13"/>
      <c r="CQ432" s="13"/>
      <c r="CR432" s="13"/>
      <c r="CS432" s="13"/>
      <c r="CT432" s="13"/>
      <c r="CU432" s="13"/>
      <c r="CV432" s="13"/>
      <c r="CW432" s="13"/>
      <c r="CX432" s="13"/>
      <c r="CY432" s="13"/>
      <c r="CZ432" s="13"/>
      <c r="DA432" s="13"/>
      <c r="DB432" s="13"/>
      <c r="DC432" s="13"/>
      <c r="DD432" s="13"/>
      <c r="DE432" s="13"/>
      <c r="DF432" s="13"/>
      <c r="DG432" s="13"/>
    </row>
    <row r="433" spans="2:111" ht="14.25">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c r="BA433" s="13"/>
      <c r="BB433" s="13"/>
      <c r="BC433" s="13"/>
      <c r="BD433" s="13"/>
      <c r="BE433" s="13"/>
      <c r="BF433" s="13"/>
      <c r="BG433" s="13"/>
      <c r="BH433" s="13"/>
      <c r="BI433" s="13"/>
      <c r="BJ433" s="13"/>
      <c r="BK433" s="13"/>
      <c r="BL433" s="13"/>
      <c r="BM433" s="13"/>
      <c r="BN433" s="13"/>
      <c r="BO433" s="13"/>
      <c r="BP433" s="13"/>
      <c r="BQ433" s="13"/>
      <c r="BR433" s="13"/>
      <c r="BS433" s="13"/>
      <c r="BT433" s="13"/>
      <c r="BU433" s="13"/>
      <c r="BV433" s="13"/>
      <c r="BW433" s="13"/>
      <c r="BX433" s="13"/>
      <c r="BY433" s="13"/>
      <c r="BZ433" s="13"/>
      <c r="CA433" s="13"/>
      <c r="CB433" s="13"/>
      <c r="CC433" s="13"/>
      <c r="CD433" s="13"/>
      <c r="CE433" s="13"/>
      <c r="CF433" s="13"/>
      <c r="CG433" s="13"/>
      <c r="CH433" s="13"/>
      <c r="CI433" s="13"/>
      <c r="CJ433" s="13"/>
      <c r="CK433" s="13"/>
      <c r="CL433" s="13"/>
      <c r="CM433" s="13"/>
      <c r="CN433" s="13"/>
      <c r="CO433" s="13"/>
      <c r="CP433" s="13"/>
      <c r="CQ433" s="13"/>
      <c r="CR433" s="13"/>
      <c r="CS433" s="13"/>
      <c r="CT433" s="13"/>
      <c r="CU433" s="13"/>
      <c r="CV433" s="13"/>
      <c r="CW433" s="13"/>
      <c r="CX433" s="13"/>
      <c r="CY433" s="13"/>
      <c r="CZ433" s="13"/>
      <c r="DA433" s="13"/>
      <c r="DB433" s="13"/>
      <c r="DC433" s="13"/>
      <c r="DD433" s="13"/>
      <c r="DE433" s="13"/>
      <c r="DF433" s="13"/>
      <c r="DG433" s="13"/>
    </row>
    <row r="434" spans="2:111" ht="14.25">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c r="BJ434" s="13"/>
      <c r="BK434" s="13"/>
      <c r="BL434" s="13"/>
      <c r="BM434" s="13"/>
      <c r="BN434" s="13"/>
      <c r="BO434" s="13"/>
      <c r="BP434" s="13"/>
      <c r="BQ434" s="13"/>
      <c r="BR434" s="13"/>
      <c r="BS434" s="13"/>
      <c r="BT434" s="13"/>
      <c r="BU434" s="13"/>
      <c r="BV434" s="13"/>
      <c r="BW434" s="13"/>
      <c r="BX434" s="13"/>
      <c r="BY434" s="13"/>
      <c r="BZ434" s="13"/>
      <c r="CA434" s="13"/>
      <c r="CB434" s="13"/>
      <c r="CC434" s="13"/>
      <c r="CD434" s="13"/>
      <c r="CE434" s="13"/>
      <c r="CF434" s="13"/>
      <c r="CG434" s="13"/>
      <c r="CH434" s="13"/>
      <c r="CI434" s="13"/>
      <c r="CJ434" s="13"/>
      <c r="CK434" s="13"/>
      <c r="CL434" s="13"/>
      <c r="CM434" s="13"/>
      <c r="CN434" s="13"/>
      <c r="CO434" s="13"/>
      <c r="CP434" s="13"/>
      <c r="CQ434" s="13"/>
      <c r="CR434" s="13"/>
      <c r="CS434" s="13"/>
      <c r="CT434" s="13"/>
      <c r="CU434" s="13"/>
      <c r="CV434" s="13"/>
      <c r="CW434" s="13"/>
      <c r="CX434" s="13"/>
      <c r="CY434" s="13"/>
      <c r="CZ434" s="13"/>
      <c r="DA434" s="13"/>
      <c r="DB434" s="13"/>
      <c r="DC434" s="13"/>
      <c r="DD434" s="13"/>
      <c r="DE434" s="13"/>
      <c r="DF434" s="13"/>
      <c r="DG434" s="13"/>
    </row>
    <row r="435" spans="2:111" ht="14.25">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c r="BA435" s="13"/>
      <c r="BB435" s="13"/>
      <c r="BC435" s="13"/>
      <c r="BD435" s="13"/>
      <c r="BE435" s="13"/>
      <c r="BF435" s="13"/>
      <c r="BG435" s="13"/>
      <c r="BH435" s="13"/>
      <c r="BI435" s="13"/>
      <c r="BJ435" s="13"/>
      <c r="BK435" s="13"/>
      <c r="BL435" s="13"/>
      <c r="BM435" s="13"/>
      <c r="BN435" s="13"/>
      <c r="BO435" s="13"/>
      <c r="BP435" s="13"/>
      <c r="BQ435" s="13"/>
      <c r="BR435" s="13"/>
      <c r="BS435" s="13"/>
      <c r="BT435" s="13"/>
      <c r="BU435" s="13"/>
      <c r="BV435" s="13"/>
      <c r="BW435" s="13"/>
      <c r="BX435" s="13"/>
      <c r="BY435" s="13"/>
      <c r="BZ435" s="13"/>
      <c r="CA435" s="13"/>
      <c r="CB435" s="13"/>
      <c r="CC435" s="13"/>
      <c r="CD435" s="13"/>
      <c r="CE435" s="13"/>
      <c r="CF435" s="13"/>
      <c r="CG435" s="13"/>
      <c r="CH435" s="13"/>
      <c r="CI435" s="13"/>
      <c r="CJ435" s="13"/>
      <c r="CK435" s="13"/>
      <c r="CL435" s="13"/>
      <c r="CM435" s="13"/>
      <c r="CN435" s="13"/>
      <c r="CO435" s="13"/>
      <c r="CP435" s="13"/>
      <c r="CQ435" s="13"/>
      <c r="CR435" s="13"/>
      <c r="CS435" s="13"/>
      <c r="CT435" s="13"/>
      <c r="CU435" s="13"/>
      <c r="CV435" s="13"/>
      <c r="CW435" s="13"/>
      <c r="CX435" s="13"/>
      <c r="CY435" s="13"/>
      <c r="CZ435" s="13"/>
      <c r="DA435" s="13"/>
      <c r="DB435" s="13"/>
      <c r="DC435" s="13"/>
      <c r="DD435" s="13"/>
      <c r="DE435" s="13"/>
      <c r="DF435" s="13"/>
      <c r="DG435" s="13"/>
    </row>
    <row r="436" spans="2:111" ht="14.25">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c r="CA436" s="13"/>
      <c r="CB436" s="13"/>
      <c r="CC436" s="13"/>
      <c r="CD436" s="13"/>
      <c r="CE436" s="13"/>
      <c r="CF436" s="13"/>
      <c r="CG436" s="13"/>
      <c r="CH436" s="13"/>
      <c r="CI436" s="13"/>
      <c r="CJ436" s="13"/>
      <c r="CK436" s="13"/>
      <c r="CL436" s="13"/>
      <c r="CM436" s="13"/>
      <c r="CN436" s="13"/>
      <c r="CO436" s="13"/>
      <c r="CP436" s="13"/>
      <c r="CQ436" s="13"/>
      <c r="CR436" s="13"/>
      <c r="CS436" s="13"/>
      <c r="CT436" s="13"/>
      <c r="CU436" s="13"/>
      <c r="CV436" s="13"/>
      <c r="CW436" s="13"/>
      <c r="CX436" s="13"/>
      <c r="CY436" s="13"/>
      <c r="CZ436" s="13"/>
      <c r="DA436" s="13"/>
      <c r="DB436" s="13"/>
      <c r="DC436" s="13"/>
      <c r="DD436" s="13"/>
      <c r="DE436" s="13"/>
      <c r="DF436" s="13"/>
      <c r="DG436" s="13"/>
    </row>
    <row r="437" spans="2:111" ht="14.25">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c r="BK437" s="13"/>
      <c r="BL437" s="13"/>
      <c r="BM437" s="13"/>
      <c r="BN437" s="13"/>
      <c r="BO437" s="13"/>
      <c r="BP437" s="13"/>
      <c r="BQ437" s="13"/>
      <c r="BR437" s="13"/>
      <c r="BS437" s="13"/>
      <c r="BT437" s="13"/>
      <c r="BU437" s="13"/>
      <c r="BV437" s="13"/>
      <c r="BW437" s="13"/>
      <c r="BX437" s="13"/>
      <c r="BY437" s="13"/>
      <c r="BZ437" s="13"/>
      <c r="CA437" s="13"/>
      <c r="CB437" s="13"/>
      <c r="CC437" s="13"/>
      <c r="CD437" s="13"/>
      <c r="CE437" s="13"/>
      <c r="CF437" s="13"/>
      <c r="CG437" s="13"/>
      <c r="CH437" s="13"/>
      <c r="CI437" s="13"/>
      <c r="CJ437" s="13"/>
      <c r="CK437" s="13"/>
      <c r="CL437" s="13"/>
      <c r="CM437" s="13"/>
      <c r="CN437" s="13"/>
      <c r="CO437" s="13"/>
      <c r="CP437" s="13"/>
      <c r="CQ437" s="13"/>
      <c r="CR437" s="13"/>
      <c r="CS437" s="13"/>
      <c r="CT437" s="13"/>
      <c r="CU437" s="13"/>
      <c r="CV437" s="13"/>
      <c r="CW437" s="13"/>
      <c r="CX437" s="13"/>
      <c r="CY437" s="13"/>
      <c r="CZ437" s="13"/>
      <c r="DA437" s="13"/>
      <c r="DB437" s="13"/>
      <c r="DC437" s="13"/>
      <c r="DD437" s="13"/>
      <c r="DE437" s="13"/>
      <c r="DF437" s="13"/>
      <c r="DG437" s="13"/>
    </row>
    <row r="438" spans="2:111" ht="14.25">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c r="CE438" s="13"/>
      <c r="CF438" s="13"/>
      <c r="CG438" s="13"/>
      <c r="CH438" s="13"/>
      <c r="CI438" s="13"/>
      <c r="CJ438" s="13"/>
      <c r="CK438" s="13"/>
      <c r="CL438" s="13"/>
      <c r="CM438" s="13"/>
      <c r="CN438" s="13"/>
      <c r="CO438" s="13"/>
      <c r="CP438" s="13"/>
      <c r="CQ438" s="13"/>
      <c r="CR438" s="13"/>
      <c r="CS438" s="13"/>
      <c r="CT438" s="13"/>
      <c r="CU438" s="13"/>
      <c r="CV438" s="13"/>
      <c r="CW438" s="13"/>
      <c r="CX438" s="13"/>
      <c r="CY438" s="13"/>
      <c r="CZ438" s="13"/>
      <c r="DA438" s="13"/>
      <c r="DB438" s="13"/>
      <c r="DC438" s="13"/>
      <c r="DD438" s="13"/>
      <c r="DE438" s="13"/>
      <c r="DF438" s="13"/>
      <c r="DG438" s="13"/>
    </row>
    <row r="439" spans="2:111" ht="14.25">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c r="BA439" s="13"/>
      <c r="BB439" s="13"/>
      <c r="BC439" s="13"/>
      <c r="BD439" s="13"/>
      <c r="BE439" s="13"/>
      <c r="BF439" s="13"/>
      <c r="BG439" s="13"/>
      <c r="BH439" s="13"/>
      <c r="BI439" s="13"/>
      <c r="BJ439" s="13"/>
      <c r="BK439" s="13"/>
      <c r="BL439" s="13"/>
      <c r="BM439" s="13"/>
      <c r="BN439" s="13"/>
      <c r="BO439" s="13"/>
      <c r="BP439" s="13"/>
      <c r="BQ439" s="13"/>
      <c r="BR439" s="13"/>
      <c r="BS439" s="13"/>
      <c r="BT439" s="13"/>
      <c r="BU439" s="13"/>
      <c r="BV439" s="13"/>
      <c r="BW439" s="13"/>
      <c r="BX439" s="13"/>
      <c r="BY439" s="13"/>
      <c r="BZ439" s="13"/>
      <c r="CA439" s="13"/>
      <c r="CB439" s="13"/>
      <c r="CC439" s="13"/>
      <c r="CD439" s="13"/>
      <c r="CE439" s="13"/>
      <c r="CF439" s="13"/>
      <c r="CG439" s="13"/>
      <c r="CH439" s="13"/>
      <c r="CI439" s="13"/>
      <c r="CJ439" s="13"/>
      <c r="CK439" s="13"/>
      <c r="CL439" s="13"/>
      <c r="CM439" s="13"/>
      <c r="CN439" s="13"/>
      <c r="CO439" s="13"/>
      <c r="CP439" s="13"/>
      <c r="CQ439" s="13"/>
      <c r="CR439" s="13"/>
      <c r="CS439" s="13"/>
      <c r="CT439" s="13"/>
      <c r="CU439" s="13"/>
      <c r="CV439" s="13"/>
      <c r="CW439" s="13"/>
      <c r="CX439" s="13"/>
      <c r="CY439" s="13"/>
      <c r="CZ439" s="13"/>
      <c r="DA439" s="13"/>
      <c r="DB439" s="13"/>
      <c r="DC439" s="13"/>
      <c r="DD439" s="13"/>
      <c r="DE439" s="13"/>
      <c r="DF439" s="13"/>
      <c r="DG439" s="13"/>
    </row>
    <row r="440" spans="2:111" ht="14.25">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c r="BE440" s="13"/>
      <c r="BF440" s="13"/>
      <c r="BG440" s="13"/>
      <c r="BH440" s="13"/>
      <c r="BI440" s="13"/>
      <c r="BJ440" s="13"/>
      <c r="BK440" s="13"/>
      <c r="BL440" s="13"/>
      <c r="BM440" s="13"/>
      <c r="BN440" s="13"/>
      <c r="BO440" s="13"/>
      <c r="BP440" s="13"/>
      <c r="BQ440" s="13"/>
      <c r="BR440" s="13"/>
      <c r="BS440" s="13"/>
      <c r="BT440" s="13"/>
      <c r="BU440" s="13"/>
      <c r="BV440" s="13"/>
      <c r="BW440" s="13"/>
      <c r="BX440" s="13"/>
      <c r="BY440" s="13"/>
      <c r="BZ440" s="13"/>
      <c r="CA440" s="13"/>
      <c r="CB440" s="13"/>
      <c r="CC440" s="13"/>
      <c r="CD440" s="13"/>
      <c r="CE440" s="13"/>
      <c r="CF440" s="13"/>
      <c r="CG440" s="13"/>
      <c r="CH440" s="13"/>
      <c r="CI440" s="13"/>
      <c r="CJ440" s="13"/>
      <c r="CK440" s="13"/>
      <c r="CL440" s="13"/>
      <c r="CM440" s="13"/>
      <c r="CN440" s="13"/>
      <c r="CO440" s="13"/>
      <c r="CP440" s="13"/>
      <c r="CQ440" s="13"/>
      <c r="CR440" s="13"/>
      <c r="CS440" s="13"/>
      <c r="CT440" s="13"/>
      <c r="CU440" s="13"/>
      <c r="CV440" s="13"/>
      <c r="CW440" s="13"/>
      <c r="CX440" s="13"/>
      <c r="CY440" s="13"/>
      <c r="CZ440" s="13"/>
      <c r="DA440" s="13"/>
      <c r="DB440" s="13"/>
      <c r="DC440" s="13"/>
      <c r="DD440" s="13"/>
      <c r="DE440" s="13"/>
      <c r="DF440" s="13"/>
      <c r="DG440" s="13"/>
    </row>
    <row r="441" spans="2:111" ht="14.25">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c r="BP441" s="13"/>
      <c r="BQ441" s="13"/>
      <c r="BR441" s="13"/>
      <c r="BS441" s="13"/>
      <c r="BT441" s="13"/>
      <c r="BU441" s="13"/>
      <c r="BV441" s="13"/>
      <c r="BW441" s="13"/>
      <c r="BX441" s="13"/>
      <c r="BY441" s="13"/>
      <c r="BZ441" s="13"/>
      <c r="CA441" s="13"/>
      <c r="CB441" s="13"/>
      <c r="CC441" s="13"/>
      <c r="CD441" s="13"/>
      <c r="CE441" s="13"/>
      <c r="CF441" s="13"/>
      <c r="CG441" s="13"/>
      <c r="CH441" s="13"/>
      <c r="CI441" s="13"/>
      <c r="CJ441" s="13"/>
      <c r="CK441" s="13"/>
      <c r="CL441" s="13"/>
      <c r="CM441" s="13"/>
      <c r="CN441" s="13"/>
      <c r="CO441" s="13"/>
      <c r="CP441" s="13"/>
      <c r="CQ441" s="13"/>
      <c r="CR441" s="13"/>
      <c r="CS441" s="13"/>
      <c r="CT441" s="13"/>
      <c r="CU441" s="13"/>
      <c r="CV441" s="13"/>
      <c r="CW441" s="13"/>
      <c r="CX441" s="13"/>
      <c r="CY441" s="13"/>
      <c r="CZ441" s="13"/>
      <c r="DA441" s="13"/>
      <c r="DB441" s="13"/>
      <c r="DC441" s="13"/>
      <c r="DD441" s="13"/>
      <c r="DE441" s="13"/>
      <c r="DF441" s="13"/>
      <c r="DG441" s="13"/>
    </row>
    <row r="442" spans="2:111" ht="14.25">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c r="CA442" s="13"/>
      <c r="CB442" s="13"/>
      <c r="CC442" s="13"/>
      <c r="CD442" s="13"/>
      <c r="CE442" s="13"/>
      <c r="CF442" s="13"/>
      <c r="CG442" s="13"/>
      <c r="CH442" s="13"/>
      <c r="CI442" s="13"/>
      <c r="CJ442" s="13"/>
      <c r="CK442" s="13"/>
      <c r="CL442" s="13"/>
      <c r="CM442" s="13"/>
      <c r="CN442" s="13"/>
      <c r="CO442" s="13"/>
      <c r="CP442" s="13"/>
      <c r="CQ442" s="13"/>
      <c r="CR442" s="13"/>
      <c r="CS442" s="13"/>
      <c r="CT442" s="13"/>
      <c r="CU442" s="13"/>
      <c r="CV442" s="13"/>
      <c r="CW442" s="13"/>
      <c r="CX442" s="13"/>
      <c r="CY442" s="13"/>
      <c r="CZ442" s="13"/>
      <c r="DA442" s="13"/>
      <c r="DB442" s="13"/>
      <c r="DC442" s="13"/>
      <c r="DD442" s="13"/>
      <c r="DE442" s="13"/>
      <c r="DF442" s="13"/>
      <c r="DG442" s="13"/>
    </row>
    <row r="443" spans="2:111" ht="14.25">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c r="BE443" s="13"/>
      <c r="BF443" s="13"/>
      <c r="BG443" s="13"/>
      <c r="BH443" s="13"/>
      <c r="BI443" s="13"/>
      <c r="BJ443" s="13"/>
      <c r="BK443" s="13"/>
      <c r="BL443" s="13"/>
      <c r="BM443" s="13"/>
      <c r="BN443" s="13"/>
      <c r="BO443" s="13"/>
      <c r="BP443" s="13"/>
      <c r="BQ443" s="13"/>
      <c r="BR443" s="13"/>
      <c r="BS443" s="13"/>
      <c r="BT443" s="13"/>
      <c r="BU443" s="13"/>
      <c r="BV443" s="13"/>
      <c r="BW443" s="13"/>
      <c r="BX443" s="13"/>
      <c r="BY443" s="13"/>
      <c r="BZ443" s="13"/>
      <c r="CA443" s="13"/>
      <c r="CB443" s="13"/>
      <c r="CC443" s="13"/>
      <c r="CD443" s="13"/>
      <c r="CE443" s="13"/>
      <c r="CF443" s="13"/>
      <c r="CG443" s="13"/>
      <c r="CH443" s="13"/>
      <c r="CI443" s="13"/>
      <c r="CJ443" s="13"/>
      <c r="CK443" s="13"/>
      <c r="CL443" s="13"/>
      <c r="CM443" s="13"/>
      <c r="CN443" s="13"/>
      <c r="CO443" s="13"/>
      <c r="CP443" s="13"/>
      <c r="CQ443" s="13"/>
      <c r="CR443" s="13"/>
      <c r="CS443" s="13"/>
      <c r="CT443" s="13"/>
      <c r="CU443" s="13"/>
      <c r="CV443" s="13"/>
      <c r="CW443" s="13"/>
      <c r="CX443" s="13"/>
      <c r="CY443" s="13"/>
      <c r="CZ443" s="13"/>
      <c r="DA443" s="13"/>
      <c r="DB443" s="13"/>
      <c r="DC443" s="13"/>
      <c r="DD443" s="13"/>
      <c r="DE443" s="13"/>
      <c r="DF443" s="13"/>
      <c r="DG443" s="13"/>
    </row>
    <row r="444" spans="2:111" ht="14.25">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c r="CA444" s="13"/>
      <c r="CB444" s="13"/>
      <c r="CC444" s="13"/>
      <c r="CD444" s="13"/>
      <c r="CE444" s="13"/>
      <c r="CF444" s="13"/>
      <c r="CG444" s="13"/>
      <c r="CH444" s="13"/>
      <c r="CI444" s="13"/>
      <c r="CJ444" s="13"/>
      <c r="CK444" s="13"/>
      <c r="CL444" s="13"/>
      <c r="CM444" s="13"/>
      <c r="CN444" s="13"/>
      <c r="CO444" s="13"/>
      <c r="CP444" s="13"/>
      <c r="CQ444" s="13"/>
      <c r="CR444" s="13"/>
      <c r="CS444" s="13"/>
      <c r="CT444" s="13"/>
      <c r="CU444" s="13"/>
      <c r="CV444" s="13"/>
      <c r="CW444" s="13"/>
      <c r="CX444" s="13"/>
      <c r="CY444" s="13"/>
      <c r="CZ444" s="13"/>
      <c r="DA444" s="13"/>
      <c r="DB444" s="13"/>
      <c r="DC444" s="13"/>
      <c r="DD444" s="13"/>
      <c r="DE444" s="13"/>
      <c r="DF444" s="13"/>
      <c r="DG444" s="13"/>
    </row>
    <row r="445" spans="2:111" ht="14.25">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c r="BP445" s="13"/>
      <c r="BQ445" s="13"/>
      <c r="BR445" s="13"/>
      <c r="BS445" s="13"/>
      <c r="BT445" s="13"/>
      <c r="BU445" s="13"/>
      <c r="BV445" s="13"/>
      <c r="BW445" s="13"/>
      <c r="BX445" s="13"/>
      <c r="BY445" s="13"/>
      <c r="BZ445" s="13"/>
      <c r="CA445" s="13"/>
      <c r="CB445" s="13"/>
      <c r="CC445" s="13"/>
      <c r="CD445" s="13"/>
      <c r="CE445" s="13"/>
      <c r="CF445" s="13"/>
      <c r="CG445" s="13"/>
      <c r="CH445" s="13"/>
      <c r="CI445" s="13"/>
      <c r="CJ445" s="13"/>
      <c r="CK445" s="13"/>
      <c r="CL445" s="13"/>
      <c r="CM445" s="13"/>
      <c r="CN445" s="13"/>
      <c r="CO445" s="13"/>
      <c r="CP445" s="13"/>
      <c r="CQ445" s="13"/>
      <c r="CR445" s="13"/>
      <c r="CS445" s="13"/>
      <c r="CT445" s="13"/>
      <c r="CU445" s="13"/>
      <c r="CV445" s="13"/>
      <c r="CW445" s="13"/>
      <c r="CX445" s="13"/>
      <c r="CY445" s="13"/>
      <c r="CZ445" s="13"/>
      <c r="DA445" s="13"/>
      <c r="DB445" s="13"/>
      <c r="DC445" s="13"/>
      <c r="DD445" s="13"/>
      <c r="DE445" s="13"/>
      <c r="DF445" s="13"/>
      <c r="DG445" s="13"/>
    </row>
    <row r="446" spans="2:111" ht="14.25">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row>
    <row r="447" spans="2:111" ht="14.25">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c r="BJ447" s="13"/>
      <c r="BK447" s="13"/>
      <c r="BL447" s="13"/>
      <c r="BM447" s="13"/>
      <c r="BN447" s="13"/>
      <c r="BO447" s="13"/>
      <c r="BP447" s="13"/>
      <c r="BQ447" s="13"/>
      <c r="BR447" s="13"/>
      <c r="BS447" s="13"/>
      <c r="BT447" s="13"/>
      <c r="BU447" s="13"/>
      <c r="BV447" s="13"/>
      <c r="BW447" s="13"/>
      <c r="BX447" s="13"/>
      <c r="BY447" s="13"/>
      <c r="BZ447" s="13"/>
      <c r="CA447" s="13"/>
      <c r="CB447" s="13"/>
      <c r="CC447" s="13"/>
      <c r="CD447" s="13"/>
      <c r="CE447" s="13"/>
      <c r="CF447" s="13"/>
      <c r="CG447" s="13"/>
      <c r="CH447" s="13"/>
      <c r="CI447" s="13"/>
      <c r="CJ447" s="13"/>
      <c r="CK447" s="13"/>
      <c r="CL447" s="13"/>
      <c r="CM447" s="13"/>
      <c r="CN447" s="13"/>
      <c r="CO447" s="13"/>
      <c r="CP447" s="13"/>
      <c r="CQ447" s="13"/>
      <c r="CR447" s="13"/>
      <c r="CS447" s="13"/>
      <c r="CT447" s="13"/>
      <c r="CU447" s="13"/>
      <c r="CV447" s="13"/>
      <c r="CW447" s="13"/>
      <c r="CX447" s="13"/>
      <c r="CY447" s="13"/>
      <c r="CZ447" s="13"/>
      <c r="DA447" s="13"/>
      <c r="DB447" s="13"/>
      <c r="DC447" s="13"/>
      <c r="DD447" s="13"/>
      <c r="DE447" s="13"/>
      <c r="DF447" s="13"/>
      <c r="DG447" s="13"/>
    </row>
    <row r="448" spans="2:111" ht="14.25">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c r="BJ448" s="13"/>
      <c r="BK448" s="13"/>
      <c r="BL448" s="13"/>
      <c r="BM448" s="13"/>
      <c r="BN448" s="13"/>
      <c r="BO448" s="13"/>
      <c r="BP448" s="13"/>
      <c r="BQ448" s="13"/>
      <c r="BR448" s="13"/>
      <c r="BS448" s="13"/>
      <c r="BT448" s="13"/>
      <c r="BU448" s="13"/>
      <c r="BV448" s="13"/>
      <c r="BW448" s="13"/>
      <c r="BX448" s="13"/>
      <c r="BY448" s="13"/>
      <c r="BZ448" s="13"/>
      <c r="CA448" s="13"/>
      <c r="CB448" s="13"/>
      <c r="CC448" s="13"/>
      <c r="CD448" s="13"/>
      <c r="CE448" s="13"/>
      <c r="CF448" s="13"/>
      <c r="CG448" s="13"/>
      <c r="CH448" s="13"/>
      <c r="CI448" s="13"/>
      <c r="CJ448" s="13"/>
      <c r="CK448" s="13"/>
      <c r="CL448" s="13"/>
      <c r="CM448" s="13"/>
      <c r="CN448" s="13"/>
      <c r="CO448" s="13"/>
      <c r="CP448" s="13"/>
      <c r="CQ448" s="13"/>
      <c r="CR448" s="13"/>
      <c r="CS448" s="13"/>
      <c r="CT448" s="13"/>
      <c r="CU448" s="13"/>
      <c r="CV448" s="13"/>
      <c r="CW448" s="13"/>
      <c r="CX448" s="13"/>
      <c r="CY448" s="13"/>
      <c r="CZ448" s="13"/>
      <c r="DA448" s="13"/>
      <c r="DB448" s="13"/>
      <c r="DC448" s="13"/>
      <c r="DD448" s="13"/>
      <c r="DE448" s="13"/>
      <c r="DF448" s="13"/>
      <c r="DG448" s="13"/>
    </row>
    <row r="449" spans="2:111" ht="14.25">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c r="BN449" s="13"/>
      <c r="BO449" s="13"/>
      <c r="BP449" s="13"/>
      <c r="BQ449" s="13"/>
      <c r="BR449" s="13"/>
      <c r="BS449" s="13"/>
      <c r="BT449" s="13"/>
      <c r="BU449" s="13"/>
      <c r="BV449" s="13"/>
      <c r="BW449" s="13"/>
      <c r="BX449" s="13"/>
      <c r="BY449" s="13"/>
      <c r="BZ449" s="13"/>
      <c r="CA449" s="13"/>
      <c r="CB449" s="13"/>
      <c r="CC449" s="13"/>
      <c r="CD449" s="13"/>
      <c r="CE449" s="13"/>
      <c r="CF449" s="13"/>
      <c r="CG449" s="13"/>
      <c r="CH449" s="13"/>
      <c r="CI449" s="13"/>
      <c r="CJ449" s="13"/>
      <c r="CK449" s="13"/>
      <c r="CL449" s="13"/>
      <c r="CM449" s="13"/>
      <c r="CN449" s="13"/>
      <c r="CO449" s="13"/>
      <c r="CP449" s="13"/>
      <c r="CQ449" s="13"/>
      <c r="CR449" s="13"/>
      <c r="CS449" s="13"/>
      <c r="CT449" s="13"/>
      <c r="CU449" s="13"/>
      <c r="CV449" s="13"/>
      <c r="CW449" s="13"/>
      <c r="CX449" s="13"/>
      <c r="CY449" s="13"/>
      <c r="CZ449" s="13"/>
      <c r="DA449" s="13"/>
      <c r="DB449" s="13"/>
      <c r="DC449" s="13"/>
      <c r="DD449" s="13"/>
      <c r="DE449" s="13"/>
      <c r="DF449" s="13"/>
      <c r="DG449" s="13"/>
    </row>
    <row r="450" spans="2:111" ht="14.25">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13"/>
      <c r="BF450" s="13"/>
      <c r="BG450" s="13"/>
      <c r="BH450" s="13"/>
      <c r="BI450" s="13"/>
      <c r="BJ450" s="13"/>
      <c r="BK450" s="13"/>
      <c r="BL450" s="13"/>
      <c r="BM450" s="13"/>
      <c r="BN450" s="13"/>
      <c r="BO450" s="13"/>
      <c r="BP450" s="13"/>
      <c r="BQ450" s="13"/>
      <c r="BR450" s="13"/>
      <c r="BS450" s="13"/>
      <c r="BT450" s="13"/>
      <c r="BU450" s="13"/>
      <c r="BV450" s="13"/>
      <c r="BW450" s="13"/>
      <c r="BX450" s="13"/>
      <c r="BY450" s="13"/>
      <c r="BZ450" s="13"/>
      <c r="CA450" s="13"/>
      <c r="CB450" s="13"/>
      <c r="CC450" s="13"/>
      <c r="CD450" s="13"/>
      <c r="CE450" s="13"/>
      <c r="CF450" s="13"/>
      <c r="CG450" s="13"/>
      <c r="CH450" s="13"/>
      <c r="CI450" s="13"/>
      <c r="CJ450" s="13"/>
      <c r="CK450" s="13"/>
      <c r="CL450" s="13"/>
      <c r="CM450" s="13"/>
      <c r="CN450" s="13"/>
      <c r="CO450" s="13"/>
      <c r="CP450" s="13"/>
      <c r="CQ450" s="13"/>
      <c r="CR450" s="13"/>
      <c r="CS450" s="13"/>
      <c r="CT450" s="13"/>
      <c r="CU450" s="13"/>
      <c r="CV450" s="13"/>
      <c r="CW450" s="13"/>
      <c r="CX450" s="13"/>
      <c r="CY450" s="13"/>
      <c r="CZ450" s="13"/>
      <c r="DA450" s="13"/>
      <c r="DB450" s="13"/>
      <c r="DC450" s="13"/>
      <c r="DD450" s="13"/>
      <c r="DE450" s="13"/>
      <c r="DF450" s="13"/>
      <c r="DG450" s="13"/>
    </row>
    <row r="451" spans="2:111" ht="14.25">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c r="BE451" s="13"/>
      <c r="BF451" s="13"/>
      <c r="BG451" s="13"/>
      <c r="BH451" s="13"/>
      <c r="BI451" s="13"/>
      <c r="BJ451" s="13"/>
      <c r="BK451" s="13"/>
      <c r="BL451" s="13"/>
      <c r="BM451" s="13"/>
      <c r="BN451" s="13"/>
      <c r="BO451" s="13"/>
      <c r="BP451" s="13"/>
      <c r="BQ451" s="13"/>
      <c r="BR451" s="13"/>
      <c r="BS451" s="13"/>
      <c r="BT451" s="13"/>
      <c r="BU451" s="13"/>
      <c r="BV451" s="13"/>
      <c r="BW451" s="13"/>
      <c r="BX451" s="13"/>
      <c r="BY451" s="13"/>
      <c r="BZ451" s="13"/>
      <c r="CA451" s="13"/>
      <c r="CB451" s="13"/>
      <c r="CC451" s="13"/>
      <c r="CD451" s="13"/>
      <c r="CE451" s="13"/>
      <c r="CF451" s="13"/>
      <c r="CG451" s="13"/>
      <c r="CH451" s="13"/>
      <c r="CI451" s="13"/>
      <c r="CJ451" s="13"/>
      <c r="CK451" s="13"/>
      <c r="CL451" s="13"/>
      <c r="CM451" s="13"/>
      <c r="CN451" s="13"/>
      <c r="CO451" s="13"/>
      <c r="CP451" s="13"/>
      <c r="CQ451" s="13"/>
      <c r="CR451" s="13"/>
      <c r="CS451" s="13"/>
      <c r="CT451" s="13"/>
      <c r="CU451" s="13"/>
      <c r="CV451" s="13"/>
      <c r="CW451" s="13"/>
      <c r="CX451" s="13"/>
      <c r="CY451" s="13"/>
      <c r="CZ451" s="13"/>
      <c r="DA451" s="13"/>
      <c r="DB451" s="13"/>
      <c r="DC451" s="13"/>
      <c r="DD451" s="13"/>
      <c r="DE451" s="13"/>
      <c r="DF451" s="13"/>
      <c r="DG451" s="13"/>
    </row>
    <row r="452" spans="2:111" ht="14.25">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c r="BE452" s="13"/>
      <c r="BF452" s="13"/>
      <c r="BG452" s="13"/>
      <c r="BH452" s="13"/>
      <c r="BI452" s="13"/>
      <c r="BJ452" s="13"/>
      <c r="BK452" s="13"/>
      <c r="BL452" s="13"/>
      <c r="BM452" s="13"/>
      <c r="BN452" s="13"/>
      <c r="BO452" s="13"/>
      <c r="BP452" s="13"/>
      <c r="BQ452" s="13"/>
      <c r="BR452" s="13"/>
      <c r="BS452" s="13"/>
      <c r="BT452" s="13"/>
      <c r="BU452" s="13"/>
      <c r="BV452" s="13"/>
      <c r="BW452" s="13"/>
      <c r="BX452" s="13"/>
      <c r="BY452" s="13"/>
      <c r="BZ452" s="13"/>
      <c r="CA452" s="13"/>
      <c r="CB452" s="13"/>
      <c r="CC452" s="13"/>
      <c r="CD452" s="13"/>
      <c r="CE452" s="13"/>
      <c r="CF452" s="13"/>
      <c r="CG452" s="13"/>
      <c r="CH452" s="13"/>
      <c r="CI452" s="13"/>
      <c r="CJ452" s="13"/>
      <c r="CK452" s="13"/>
      <c r="CL452" s="13"/>
      <c r="CM452" s="13"/>
      <c r="CN452" s="13"/>
      <c r="CO452" s="13"/>
      <c r="CP452" s="13"/>
      <c r="CQ452" s="13"/>
      <c r="CR452" s="13"/>
      <c r="CS452" s="13"/>
      <c r="CT452" s="13"/>
      <c r="CU452" s="13"/>
      <c r="CV452" s="13"/>
      <c r="CW452" s="13"/>
      <c r="CX452" s="13"/>
      <c r="CY452" s="13"/>
      <c r="CZ452" s="13"/>
      <c r="DA452" s="13"/>
      <c r="DB452" s="13"/>
      <c r="DC452" s="13"/>
      <c r="DD452" s="13"/>
      <c r="DE452" s="13"/>
      <c r="DF452" s="13"/>
      <c r="DG452" s="13"/>
    </row>
    <row r="453" spans="2:111" ht="14.25">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c r="BF453" s="13"/>
      <c r="BG453" s="13"/>
      <c r="BH453" s="13"/>
      <c r="BI453" s="13"/>
      <c r="BJ453" s="13"/>
      <c r="BK453" s="13"/>
      <c r="BL453" s="13"/>
      <c r="BM453" s="13"/>
      <c r="BN453" s="13"/>
      <c r="BO453" s="13"/>
      <c r="BP453" s="13"/>
      <c r="BQ453" s="13"/>
      <c r="BR453" s="13"/>
      <c r="BS453" s="13"/>
      <c r="BT453" s="13"/>
      <c r="BU453" s="13"/>
      <c r="BV453" s="13"/>
      <c r="BW453" s="13"/>
      <c r="BX453" s="13"/>
      <c r="BY453" s="13"/>
      <c r="BZ453" s="13"/>
      <c r="CA453" s="13"/>
      <c r="CB453" s="13"/>
      <c r="CC453" s="13"/>
      <c r="CD453" s="13"/>
      <c r="CE453" s="13"/>
      <c r="CF453" s="13"/>
      <c r="CG453" s="13"/>
      <c r="CH453" s="13"/>
      <c r="CI453" s="13"/>
      <c r="CJ453" s="13"/>
      <c r="CK453" s="13"/>
      <c r="CL453" s="13"/>
      <c r="CM453" s="13"/>
      <c r="CN453" s="13"/>
      <c r="CO453" s="13"/>
      <c r="CP453" s="13"/>
      <c r="CQ453" s="13"/>
      <c r="CR453" s="13"/>
      <c r="CS453" s="13"/>
      <c r="CT453" s="13"/>
      <c r="CU453" s="13"/>
      <c r="CV453" s="13"/>
      <c r="CW453" s="13"/>
      <c r="CX453" s="13"/>
      <c r="CY453" s="13"/>
      <c r="CZ453" s="13"/>
      <c r="DA453" s="13"/>
      <c r="DB453" s="13"/>
      <c r="DC453" s="13"/>
      <c r="DD453" s="13"/>
      <c r="DE453" s="13"/>
      <c r="DF453" s="13"/>
      <c r="DG453" s="13"/>
    </row>
    <row r="454" spans="2:111" ht="14.25">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c r="CA454" s="13"/>
      <c r="CB454" s="13"/>
      <c r="CC454" s="13"/>
      <c r="CD454" s="13"/>
      <c r="CE454" s="13"/>
      <c r="CF454" s="13"/>
      <c r="CG454" s="13"/>
      <c r="CH454" s="13"/>
      <c r="CI454" s="13"/>
      <c r="CJ454" s="13"/>
      <c r="CK454" s="13"/>
      <c r="CL454" s="13"/>
      <c r="CM454" s="13"/>
      <c r="CN454" s="13"/>
      <c r="CO454" s="13"/>
      <c r="CP454" s="13"/>
      <c r="CQ454" s="13"/>
      <c r="CR454" s="13"/>
      <c r="CS454" s="13"/>
      <c r="CT454" s="13"/>
      <c r="CU454" s="13"/>
      <c r="CV454" s="13"/>
      <c r="CW454" s="13"/>
      <c r="CX454" s="13"/>
      <c r="CY454" s="13"/>
      <c r="CZ454" s="13"/>
      <c r="DA454" s="13"/>
      <c r="DB454" s="13"/>
      <c r="DC454" s="13"/>
      <c r="DD454" s="13"/>
      <c r="DE454" s="13"/>
      <c r="DF454" s="13"/>
      <c r="DG454" s="13"/>
    </row>
    <row r="455" spans="2:111" ht="14.25">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c r="BE455" s="13"/>
      <c r="BF455" s="13"/>
      <c r="BG455" s="13"/>
      <c r="BH455" s="13"/>
      <c r="BI455" s="13"/>
      <c r="BJ455" s="13"/>
      <c r="BK455" s="13"/>
      <c r="BL455" s="13"/>
      <c r="BM455" s="13"/>
      <c r="BN455" s="13"/>
      <c r="BO455" s="13"/>
      <c r="BP455" s="13"/>
      <c r="BQ455" s="13"/>
      <c r="BR455" s="13"/>
      <c r="BS455" s="13"/>
      <c r="BT455" s="13"/>
      <c r="BU455" s="13"/>
      <c r="BV455" s="13"/>
      <c r="BW455" s="13"/>
      <c r="BX455" s="13"/>
      <c r="BY455" s="13"/>
      <c r="BZ455" s="13"/>
      <c r="CA455" s="13"/>
      <c r="CB455" s="13"/>
      <c r="CC455" s="13"/>
      <c r="CD455" s="13"/>
      <c r="CE455" s="13"/>
      <c r="CF455" s="13"/>
      <c r="CG455" s="13"/>
      <c r="CH455" s="13"/>
      <c r="CI455" s="13"/>
      <c r="CJ455" s="13"/>
      <c r="CK455" s="13"/>
      <c r="CL455" s="13"/>
      <c r="CM455" s="13"/>
      <c r="CN455" s="13"/>
      <c r="CO455" s="13"/>
      <c r="CP455" s="13"/>
      <c r="CQ455" s="13"/>
      <c r="CR455" s="13"/>
      <c r="CS455" s="13"/>
      <c r="CT455" s="13"/>
      <c r="CU455" s="13"/>
      <c r="CV455" s="13"/>
      <c r="CW455" s="13"/>
      <c r="CX455" s="13"/>
      <c r="CY455" s="13"/>
      <c r="CZ455" s="13"/>
      <c r="DA455" s="13"/>
      <c r="DB455" s="13"/>
      <c r="DC455" s="13"/>
      <c r="DD455" s="13"/>
      <c r="DE455" s="13"/>
      <c r="DF455" s="13"/>
      <c r="DG455" s="13"/>
    </row>
    <row r="456" spans="2:111" ht="14.25">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c r="BQ456" s="13"/>
      <c r="BR456" s="13"/>
      <c r="BS456" s="13"/>
      <c r="BT456" s="13"/>
      <c r="BU456" s="13"/>
      <c r="BV456" s="13"/>
      <c r="BW456" s="13"/>
      <c r="BX456" s="13"/>
      <c r="BY456" s="13"/>
      <c r="BZ456" s="13"/>
      <c r="CA456" s="13"/>
      <c r="CB456" s="13"/>
      <c r="CC456" s="13"/>
      <c r="CD456" s="13"/>
      <c r="CE456" s="13"/>
      <c r="CF456" s="13"/>
      <c r="CG456" s="13"/>
      <c r="CH456" s="13"/>
      <c r="CI456" s="13"/>
      <c r="CJ456" s="13"/>
      <c r="CK456" s="13"/>
      <c r="CL456" s="13"/>
      <c r="CM456" s="13"/>
      <c r="CN456" s="13"/>
      <c r="CO456" s="13"/>
      <c r="CP456" s="13"/>
      <c r="CQ456" s="13"/>
      <c r="CR456" s="13"/>
      <c r="CS456" s="13"/>
      <c r="CT456" s="13"/>
      <c r="CU456" s="13"/>
      <c r="CV456" s="13"/>
      <c r="CW456" s="13"/>
      <c r="CX456" s="13"/>
      <c r="CY456" s="13"/>
      <c r="CZ456" s="13"/>
      <c r="DA456" s="13"/>
      <c r="DB456" s="13"/>
      <c r="DC456" s="13"/>
      <c r="DD456" s="13"/>
      <c r="DE456" s="13"/>
      <c r="DF456" s="13"/>
      <c r="DG456" s="13"/>
    </row>
    <row r="457" spans="2:111" ht="14.25">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c r="BE457" s="13"/>
      <c r="BF457" s="13"/>
      <c r="BG457" s="13"/>
      <c r="BH457" s="13"/>
      <c r="BI457" s="13"/>
      <c r="BJ457" s="13"/>
      <c r="BK457" s="13"/>
      <c r="BL457" s="13"/>
      <c r="BM457" s="13"/>
      <c r="BN457" s="13"/>
      <c r="BO457" s="13"/>
      <c r="BP457" s="13"/>
      <c r="BQ457" s="13"/>
      <c r="BR457" s="13"/>
      <c r="BS457" s="13"/>
      <c r="BT457" s="13"/>
      <c r="BU457" s="13"/>
      <c r="BV457" s="13"/>
      <c r="BW457" s="13"/>
      <c r="BX457" s="13"/>
      <c r="BY457" s="13"/>
      <c r="BZ457" s="13"/>
      <c r="CA457" s="13"/>
      <c r="CB457" s="13"/>
      <c r="CC457" s="13"/>
      <c r="CD457" s="13"/>
      <c r="CE457" s="13"/>
      <c r="CF457" s="13"/>
      <c r="CG457" s="13"/>
      <c r="CH457" s="13"/>
      <c r="CI457" s="13"/>
      <c r="CJ457" s="13"/>
      <c r="CK457" s="13"/>
      <c r="CL457" s="13"/>
      <c r="CM457" s="13"/>
      <c r="CN457" s="13"/>
      <c r="CO457" s="13"/>
      <c r="CP457" s="13"/>
      <c r="CQ457" s="13"/>
      <c r="CR457" s="13"/>
      <c r="CS457" s="13"/>
      <c r="CT457" s="13"/>
      <c r="CU457" s="13"/>
      <c r="CV457" s="13"/>
      <c r="CW457" s="13"/>
      <c r="CX457" s="13"/>
      <c r="CY457" s="13"/>
      <c r="CZ457" s="13"/>
      <c r="DA457" s="13"/>
      <c r="DB457" s="13"/>
      <c r="DC457" s="13"/>
      <c r="DD457" s="13"/>
      <c r="DE457" s="13"/>
      <c r="DF457" s="13"/>
      <c r="DG457" s="13"/>
    </row>
    <row r="458" spans="2:111" ht="14.25">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c r="BE458" s="13"/>
      <c r="BF458" s="13"/>
      <c r="BG458" s="13"/>
      <c r="BH458" s="13"/>
      <c r="BI458" s="13"/>
      <c r="BJ458" s="13"/>
      <c r="BK458" s="13"/>
      <c r="BL458" s="13"/>
      <c r="BM458" s="13"/>
      <c r="BN458" s="13"/>
      <c r="BO458" s="13"/>
      <c r="BP458" s="13"/>
      <c r="BQ458" s="13"/>
      <c r="BR458" s="13"/>
      <c r="BS458" s="13"/>
      <c r="BT458" s="13"/>
      <c r="BU458" s="13"/>
      <c r="BV458" s="13"/>
      <c r="BW458" s="13"/>
      <c r="BX458" s="13"/>
      <c r="BY458" s="13"/>
      <c r="BZ458" s="13"/>
      <c r="CA458" s="13"/>
      <c r="CB458" s="13"/>
      <c r="CC458" s="13"/>
      <c r="CD458" s="13"/>
      <c r="CE458" s="13"/>
      <c r="CF458" s="13"/>
      <c r="CG458" s="13"/>
      <c r="CH458" s="13"/>
      <c r="CI458" s="13"/>
      <c r="CJ458" s="13"/>
      <c r="CK458" s="13"/>
      <c r="CL458" s="13"/>
      <c r="CM458" s="13"/>
      <c r="CN458" s="13"/>
      <c r="CO458" s="13"/>
      <c r="CP458" s="13"/>
      <c r="CQ458" s="13"/>
      <c r="CR458" s="13"/>
      <c r="CS458" s="13"/>
      <c r="CT458" s="13"/>
      <c r="CU458" s="13"/>
      <c r="CV458" s="13"/>
      <c r="CW458" s="13"/>
      <c r="CX458" s="13"/>
      <c r="CY458" s="13"/>
      <c r="CZ458" s="13"/>
      <c r="DA458" s="13"/>
      <c r="DB458" s="13"/>
      <c r="DC458" s="13"/>
      <c r="DD458" s="13"/>
      <c r="DE458" s="13"/>
      <c r="DF458" s="13"/>
      <c r="DG458" s="13"/>
    </row>
    <row r="459" spans="2:111" ht="14.25">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c r="BF459" s="13"/>
      <c r="BG459" s="13"/>
      <c r="BH459" s="13"/>
      <c r="BI459" s="13"/>
      <c r="BJ459" s="13"/>
      <c r="BK459" s="13"/>
      <c r="BL459" s="13"/>
      <c r="BM459" s="13"/>
      <c r="BN459" s="13"/>
      <c r="BO459" s="13"/>
      <c r="BP459" s="13"/>
      <c r="BQ459" s="13"/>
      <c r="BR459" s="13"/>
      <c r="BS459" s="13"/>
      <c r="BT459" s="13"/>
      <c r="BU459" s="13"/>
      <c r="BV459" s="13"/>
      <c r="BW459" s="13"/>
      <c r="BX459" s="13"/>
      <c r="BY459" s="13"/>
      <c r="BZ459" s="13"/>
      <c r="CA459" s="13"/>
      <c r="CB459" s="13"/>
      <c r="CC459" s="13"/>
      <c r="CD459" s="13"/>
      <c r="CE459" s="13"/>
      <c r="CF459" s="13"/>
      <c r="CG459" s="13"/>
      <c r="CH459" s="13"/>
      <c r="CI459" s="13"/>
      <c r="CJ459" s="13"/>
      <c r="CK459" s="13"/>
      <c r="CL459" s="13"/>
      <c r="CM459" s="13"/>
      <c r="CN459" s="13"/>
      <c r="CO459" s="13"/>
      <c r="CP459" s="13"/>
      <c r="CQ459" s="13"/>
      <c r="CR459" s="13"/>
      <c r="CS459" s="13"/>
      <c r="CT459" s="13"/>
      <c r="CU459" s="13"/>
      <c r="CV459" s="13"/>
      <c r="CW459" s="13"/>
      <c r="CX459" s="13"/>
      <c r="CY459" s="13"/>
      <c r="CZ459" s="13"/>
      <c r="DA459" s="13"/>
      <c r="DB459" s="13"/>
      <c r="DC459" s="13"/>
      <c r="DD459" s="13"/>
      <c r="DE459" s="13"/>
      <c r="DF459" s="13"/>
      <c r="DG459" s="13"/>
    </row>
    <row r="460" spans="2:111" ht="14.25">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c r="BE460" s="13"/>
      <c r="BF460" s="13"/>
      <c r="BG460" s="13"/>
      <c r="BH460" s="13"/>
      <c r="BI460" s="13"/>
      <c r="BJ460" s="13"/>
      <c r="BK460" s="13"/>
      <c r="BL460" s="13"/>
      <c r="BM460" s="13"/>
      <c r="BN460" s="13"/>
      <c r="BO460" s="13"/>
      <c r="BP460" s="13"/>
      <c r="BQ460" s="13"/>
      <c r="BR460" s="13"/>
      <c r="BS460" s="13"/>
      <c r="BT460" s="13"/>
      <c r="BU460" s="13"/>
      <c r="BV460" s="13"/>
      <c r="BW460" s="13"/>
      <c r="BX460" s="13"/>
      <c r="BY460" s="13"/>
      <c r="BZ460" s="13"/>
      <c r="CA460" s="13"/>
      <c r="CB460" s="13"/>
      <c r="CC460" s="13"/>
      <c r="CD460" s="13"/>
      <c r="CE460" s="13"/>
      <c r="CF460" s="13"/>
      <c r="CG460" s="13"/>
      <c r="CH460" s="13"/>
      <c r="CI460" s="13"/>
      <c r="CJ460" s="13"/>
      <c r="CK460" s="13"/>
      <c r="CL460" s="13"/>
      <c r="CM460" s="13"/>
      <c r="CN460" s="13"/>
      <c r="CO460" s="13"/>
      <c r="CP460" s="13"/>
      <c r="CQ460" s="13"/>
      <c r="CR460" s="13"/>
      <c r="CS460" s="13"/>
      <c r="CT460" s="13"/>
      <c r="CU460" s="13"/>
      <c r="CV460" s="13"/>
      <c r="CW460" s="13"/>
      <c r="CX460" s="13"/>
      <c r="CY460" s="13"/>
      <c r="CZ460" s="13"/>
      <c r="DA460" s="13"/>
      <c r="DB460" s="13"/>
      <c r="DC460" s="13"/>
      <c r="DD460" s="13"/>
      <c r="DE460" s="13"/>
      <c r="DF460" s="13"/>
      <c r="DG460" s="13"/>
    </row>
    <row r="461" spans="2:111" ht="14.25">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c r="BF461" s="13"/>
      <c r="BG461" s="13"/>
      <c r="BH461" s="13"/>
      <c r="BI461" s="13"/>
      <c r="BJ461" s="13"/>
      <c r="BK461" s="13"/>
      <c r="BL461" s="13"/>
      <c r="BM461" s="13"/>
      <c r="BN461" s="13"/>
      <c r="BO461" s="13"/>
      <c r="BP461" s="13"/>
      <c r="BQ461" s="13"/>
      <c r="BR461" s="13"/>
      <c r="BS461" s="13"/>
      <c r="BT461" s="13"/>
      <c r="BU461" s="13"/>
      <c r="BV461" s="13"/>
      <c r="BW461" s="13"/>
      <c r="BX461" s="13"/>
      <c r="BY461" s="13"/>
      <c r="BZ461" s="13"/>
      <c r="CA461" s="13"/>
      <c r="CB461" s="13"/>
      <c r="CC461" s="13"/>
      <c r="CD461" s="13"/>
      <c r="CE461" s="13"/>
      <c r="CF461" s="13"/>
      <c r="CG461" s="13"/>
      <c r="CH461" s="13"/>
      <c r="CI461" s="13"/>
      <c r="CJ461" s="13"/>
      <c r="CK461" s="13"/>
      <c r="CL461" s="13"/>
      <c r="CM461" s="13"/>
      <c r="CN461" s="13"/>
      <c r="CO461" s="13"/>
      <c r="CP461" s="13"/>
      <c r="CQ461" s="13"/>
      <c r="CR461" s="13"/>
      <c r="CS461" s="13"/>
      <c r="CT461" s="13"/>
      <c r="CU461" s="13"/>
      <c r="CV461" s="13"/>
      <c r="CW461" s="13"/>
      <c r="CX461" s="13"/>
      <c r="CY461" s="13"/>
      <c r="CZ461" s="13"/>
      <c r="DA461" s="13"/>
      <c r="DB461" s="13"/>
      <c r="DC461" s="13"/>
      <c r="DD461" s="13"/>
      <c r="DE461" s="13"/>
      <c r="DF461" s="13"/>
      <c r="DG461" s="13"/>
    </row>
    <row r="462" spans="2:111" ht="14.25">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c r="CA462" s="13"/>
      <c r="CB462" s="13"/>
      <c r="CC462" s="13"/>
      <c r="CD462" s="13"/>
      <c r="CE462" s="13"/>
      <c r="CF462" s="13"/>
      <c r="CG462" s="13"/>
      <c r="CH462" s="13"/>
      <c r="CI462" s="13"/>
      <c r="CJ462" s="13"/>
      <c r="CK462" s="13"/>
      <c r="CL462" s="13"/>
      <c r="CM462" s="13"/>
      <c r="CN462" s="13"/>
      <c r="CO462" s="13"/>
      <c r="CP462" s="13"/>
      <c r="CQ462" s="13"/>
      <c r="CR462" s="13"/>
      <c r="CS462" s="13"/>
      <c r="CT462" s="13"/>
      <c r="CU462" s="13"/>
      <c r="CV462" s="13"/>
      <c r="CW462" s="13"/>
      <c r="CX462" s="13"/>
      <c r="CY462" s="13"/>
      <c r="CZ462" s="13"/>
      <c r="DA462" s="13"/>
      <c r="DB462" s="13"/>
      <c r="DC462" s="13"/>
      <c r="DD462" s="13"/>
      <c r="DE462" s="13"/>
      <c r="DF462" s="13"/>
      <c r="DG462" s="13"/>
    </row>
    <row r="463" spans="2:111" ht="14.25">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c r="BE463" s="13"/>
      <c r="BF463" s="13"/>
      <c r="BG463" s="13"/>
      <c r="BH463" s="13"/>
      <c r="BI463" s="13"/>
      <c r="BJ463" s="13"/>
      <c r="BK463" s="13"/>
      <c r="BL463" s="13"/>
      <c r="BM463" s="13"/>
      <c r="BN463" s="13"/>
      <c r="BO463" s="13"/>
      <c r="BP463" s="13"/>
      <c r="BQ463" s="13"/>
      <c r="BR463" s="13"/>
      <c r="BS463" s="13"/>
      <c r="BT463" s="13"/>
      <c r="BU463" s="13"/>
      <c r="BV463" s="13"/>
      <c r="BW463" s="13"/>
      <c r="BX463" s="13"/>
      <c r="BY463" s="13"/>
      <c r="BZ463" s="13"/>
      <c r="CA463" s="13"/>
      <c r="CB463" s="13"/>
      <c r="CC463" s="13"/>
      <c r="CD463" s="13"/>
      <c r="CE463" s="13"/>
      <c r="CF463" s="13"/>
      <c r="CG463" s="13"/>
      <c r="CH463" s="13"/>
      <c r="CI463" s="13"/>
      <c r="CJ463" s="13"/>
      <c r="CK463" s="13"/>
      <c r="CL463" s="13"/>
      <c r="CM463" s="13"/>
      <c r="CN463" s="13"/>
      <c r="CO463" s="13"/>
      <c r="CP463" s="13"/>
      <c r="CQ463" s="13"/>
      <c r="CR463" s="13"/>
      <c r="CS463" s="13"/>
      <c r="CT463" s="13"/>
      <c r="CU463" s="13"/>
      <c r="CV463" s="13"/>
      <c r="CW463" s="13"/>
      <c r="CX463" s="13"/>
      <c r="CY463" s="13"/>
      <c r="CZ463" s="13"/>
      <c r="DA463" s="13"/>
      <c r="DB463" s="13"/>
      <c r="DC463" s="13"/>
      <c r="DD463" s="13"/>
      <c r="DE463" s="13"/>
      <c r="DF463" s="13"/>
      <c r="DG463" s="13"/>
    </row>
    <row r="464" spans="2:111" ht="14.25">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c r="BD464" s="13"/>
      <c r="BE464" s="13"/>
      <c r="BF464" s="13"/>
      <c r="BG464" s="13"/>
      <c r="BH464" s="13"/>
      <c r="BI464" s="13"/>
      <c r="BJ464" s="13"/>
      <c r="BK464" s="13"/>
      <c r="BL464" s="13"/>
      <c r="BM464" s="13"/>
      <c r="BN464" s="13"/>
      <c r="BO464" s="13"/>
      <c r="BP464" s="13"/>
      <c r="BQ464" s="13"/>
      <c r="BR464" s="13"/>
      <c r="BS464" s="13"/>
      <c r="BT464" s="13"/>
      <c r="BU464" s="13"/>
      <c r="BV464" s="13"/>
      <c r="BW464" s="13"/>
      <c r="BX464" s="13"/>
      <c r="BY464" s="13"/>
      <c r="BZ464" s="13"/>
      <c r="CA464" s="13"/>
      <c r="CB464" s="13"/>
      <c r="CC464" s="13"/>
      <c r="CD464" s="13"/>
      <c r="CE464" s="13"/>
      <c r="CF464" s="13"/>
      <c r="CG464" s="13"/>
      <c r="CH464" s="13"/>
      <c r="CI464" s="13"/>
      <c r="CJ464" s="13"/>
      <c r="CK464" s="13"/>
      <c r="CL464" s="13"/>
      <c r="CM464" s="13"/>
      <c r="CN464" s="13"/>
      <c r="CO464" s="13"/>
      <c r="CP464" s="13"/>
      <c r="CQ464" s="13"/>
      <c r="CR464" s="13"/>
      <c r="CS464" s="13"/>
      <c r="CT464" s="13"/>
      <c r="CU464" s="13"/>
      <c r="CV464" s="13"/>
      <c r="CW464" s="13"/>
      <c r="CX464" s="13"/>
      <c r="CY464" s="13"/>
      <c r="CZ464" s="13"/>
      <c r="DA464" s="13"/>
      <c r="DB464" s="13"/>
      <c r="DC464" s="13"/>
      <c r="DD464" s="13"/>
      <c r="DE464" s="13"/>
      <c r="DF464" s="13"/>
      <c r="DG464" s="13"/>
    </row>
    <row r="465" spans="2:111" ht="14.25">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c r="BD465" s="13"/>
      <c r="BE465" s="13"/>
      <c r="BF465" s="13"/>
      <c r="BG465" s="13"/>
      <c r="BH465" s="13"/>
      <c r="BI465" s="13"/>
      <c r="BJ465" s="13"/>
      <c r="BK465" s="13"/>
      <c r="BL465" s="13"/>
      <c r="BM465" s="13"/>
      <c r="BN465" s="13"/>
      <c r="BO465" s="13"/>
      <c r="BP465" s="13"/>
      <c r="BQ465" s="13"/>
      <c r="BR465" s="13"/>
      <c r="BS465" s="13"/>
      <c r="BT465" s="13"/>
      <c r="BU465" s="13"/>
      <c r="BV465" s="13"/>
      <c r="BW465" s="13"/>
      <c r="BX465" s="13"/>
      <c r="BY465" s="13"/>
      <c r="BZ465" s="13"/>
      <c r="CA465" s="13"/>
      <c r="CB465" s="13"/>
      <c r="CC465" s="13"/>
      <c r="CD465" s="13"/>
      <c r="CE465" s="13"/>
      <c r="CF465" s="13"/>
      <c r="CG465" s="13"/>
      <c r="CH465" s="13"/>
      <c r="CI465" s="13"/>
      <c r="CJ465" s="13"/>
      <c r="CK465" s="13"/>
      <c r="CL465" s="13"/>
      <c r="CM465" s="13"/>
      <c r="CN465" s="13"/>
      <c r="CO465" s="13"/>
      <c r="CP465" s="13"/>
      <c r="CQ465" s="13"/>
      <c r="CR465" s="13"/>
      <c r="CS465" s="13"/>
      <c r="CT465" s="13"/>
      <c r="CU465" s="13"/>
      <c r="CV465" s="13"/>
      <c r="CW465" s="13"/>
      <c r="CX465" s="13"/>
      <c r="CY465" s="13"/>
      <c r="CZ465" s="13"/>
      <c r="DA465" s="13"/>
      <c r="DB465" s="13"/>
      <c r="DC465" s="13"/>
      <c r="DD465" s="13"/>
      <c r="DE465" s="13"/>
      <c r="DF465" s="13"/>
      <c r="DG465" s="13"/>
    </row>
    <row r="466" spans="2:111" ht="14.25">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c r="CA466" s="13"/>
      <c r="CB466" s="13"/>
      <c r="CC466" s="13"/>
      <c r="CD466" s="13"/>
      <c r="CE466" s="13"/>
      <c r="CF466" s="13"/>
      <c r="CG466" s="13"/>
      <c r="CH466" s="13"/>
      <c r="CI466" s="13"/>
      <c r="CJ466" s="13"/>
      <c r="CK466" s="13"/>
      <c r="CL466" s="13"/>
      <c r="CM466" s="13"/>
      <c r="CN466" s="13"/>
      <c r="CO466" s="13"/>
      <c r="CP466" s="13"/>
      <c r="CQ466" s="13"/>
      <c r="CR466" s="13"/>
      <c r="CS466" s="13"/>
      <c r="CT466" s="13"/>
      <c r="CU466" s="13"/>
      <c r="CV466" s="13"/>
      <c r="CW466" s="13"/>
      <c r="CX466" s="13"/>
      <c r="CY466" s="13"/>
      <c r="CZ466" s="13"/>
      <c r="DA466" s="13"/>
      <c r="DB466" s="13"/>
      <c r="DC466" s="13"/>
      <c r="DD466" s="13"/>
      <c r="DE466" s="13"/>
      <c r="DF466" s="13"/>
      <c r="DG466" s="13"/>
    </row>
    <row r="467" spans="2:111" ht="14.25">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c r="BF467" s="13"/>
      <c r="BG467" s="13"/>
      <c r="BH467" s="13"/>
      <c r="BI467" s="13"/>
      <c r="BJ467" s="13"/>
      <c r="BK467" s="13"/>
      <c r="BL467" s="13"/>
      <c r="BM467" s="13"/>
      <c r="BN467" s="13"/>
      <c r="BO467" s="13"/>
      <c r="BP467" s="13"/>
      <c r="BQ467" s="13"/>
      <c r="BR467" s="13"/>
      <c r="BS467" s="13"/>
      <c r="BT467" s="13"/>
      <c r="BU467" s="13"/>
      <c r="BV467" s="13"/>
      <c r="BW467" s="13"/>
      <c r="BX467" s="13"/>
      <c r="BY467" s="13"/>
      <c r="BZ467" s="13"/>
      <c r="CA467" s="13"/>
      <c r="CB467" s="13"/>
      <c r="CC467" s="13"/>
      <c r="CD467" s="13"/>
      <c r="CE467" s="13"/>
      <c r="CF467" s="13"/>
      <c r="CG467" s="13"/>
      <c r="CH467" s="13"/>
      <c r="CI467" s="13"/>
      <c r="CJ467" s="13"/>
      <c r="CK467" s="13"/>
      <c r="CL467" s="13"/>
      <c r="CM467" s="13"/>
      <c r="CN467" s="13"/>
      <c r="CO467" s="13"/>
      <c r="CP467" s="13"/>
      <c r="CQ467" s="13"/>
      <c r="CR467" s="13"/>
      <c r="CS467" s="13"/>
      <c r="CT467" s="13"/>
      <c r="CU467" s="13"/>
      <c r="CV467" s="13"/>
      <c r="CW467" s="13"/>
      <c r="CX467" s="13"/>
      <c r="CY467" s="13"/>
      <c r="CZ467" s="13"/>
      <c r="DA467" s="13"/>
      <c r="DB467" s="13"/>
      <c r="DC467" s="13"/>
      <c r="DD467" s="13"/>
      <c r="DE467" s="13"/>
      <c r="DF467" s="13"/>
      <c r="DG467" s="13"/>
    </row>
    <row r="468" spans="2:111" ht="14.25">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c r="BK468" s="13"/>
      <c r="BL468" s="13"/>
      <c r="BM468" s="13"/>
      <c r="BN468" s="13"/>
      <c r="BO468" s="13"/>
      <c r="BP468" s="13"/>
      <c r="BQ468" s="13"/>
      <c r="BR468" s="13"/>
      <c r="BS468" s="13"/>
      <c r="BT468" s="13"/>
      <c r="BU468" s="13"/>
      <c r="BV468" s="13"/>
      <c r="BW468" s="13"/>
      <c r="BX468" s="13"/>
      <c r="BY468" s="13"/>
      <c r="BZ468" s="13"/>
      <c r="CA468" s="13"/>
      <c r="CB468" s="13"/>
      <c r="CC468" s="13"/>
      <c r="CD468" s="13"/>
      <c r="CE468" s="13"/>
      <c r="CF468" s="13"/>
      <c r="CG468" s="13"/>
      <c r="CH468" s="13"/>
      <c r="CI468" s="13"/>
      <c r="CJ468" s="13"/>
      <c r="CK468" s="13"/>
      <c r="CL468" s="13"/>
      <c r="CM468" s="13"/>
      <c r="CN468" s="13"/>
      <c r="CO468" s="13"/>
      <c r="CP468" s="13"/>
      <c r="CQ468" s="13"/>
      <c r="CR468" s="13"/>
      <c r="CS468" s="13"/>
      <c r="CT468" s="13"/>
      <c r="CU468" s="13"/>
      <c r="CV468" s="13"/>
      <c r="CW468" s="13"/>
      <c r="CX468" s="13"/>
      <c r="CY468" s="13"/>
      <c r="CZ468" s="13"/>
      <c r="DA468" s="13"/>
      <c r="DB468" s="13"/>
      <c r="DC468" s="13"/>
      <c r="DD468" s="13"/>
      <c r="DE468" s="13"/>
      <c r="DF468" s="13"/>
      <c r="DG468" s="13"/>
    </row>
    <row r="469" spans="2:111" ht="14.25">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c r="BJ469" s="13"/>
      <c r="BK469" s="13"/>
      <c r="BL469" s="13"/>
      <c r="BM469" s="13"/>
      <c r="BN469" s="13"/>
      <c r="BO469" s="13"/>
      <c r="BP469" s="13"/>
      <c r="BQ469" s="13"/>
      <c r="BR469" s="13"/>
      <c r="BS469" s="13"/>
      <c r="BT469" s="13"/>
      <c r="BU469" s="13"/>
      <c r="BV469" s="13"/>
      <c r="BW469" s="13"/>
      <c r="BX469" s="13"/>
      <c r="BY469" s="13"/>
      <c r="BZ469" s="13"/>
      <c r="CA469" s="13"/>
      <c r="CB469" s="13"/>
      <c r="CC469" s="13"/>
      <c r="CD469" s="13"/>
      <c r="CE469" s="13"/>
      <c r="CF469" s="13"/>
      <c r="CG469" s="13"/>
      <c r="CH469" s="13"/>
      <c r="CI469" s="13"/>
      <c r="CJ469" s="13"/>
      <c r="CK469" s="13"/>
      <c r="CL469" s="13"/>
      <c r="CM469" s="13"/>
      <c r="CN469" s="13"/>
      <c r="CO469" s="13"/>
      <c r="CP469" s="13"/>
      <c r="CQ469" s="13"/>
      <c r="CR469" s="13"/>
      <c r="CS469" s="13"/>
      <c r="CT469" s="13"/>
      <c r="CU469" s="13"/>
      <c r="CV469" s="13"/>
      <c r="CW469" s="13"/>
      <c r="CX469" s="13"/>
      <c r="CY469" s="13"/>
      <c r="CZ469" s="13"/>
      <c r="DA469" s="13"/>
      <c r="DB469" s="13"/>
      <c r="DC469" s="13"/>
      <c r="DD469" s="13"/>
      <c r="DE469" s="13"/>
      <c r="DF469" s="13"/>
      <c r="DG469" s="13"/>
    </row>
    <row r="470" spans="2:111" ht="14.25">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c r="CA470" s="13"/>
      <c r="CB470" s="13"/>
      <c r="CC470" s="13"/>
      <c r="CD470" s="13"/>
      <c r="CE470" s="13"/>
      <c r="CF470" s="13"/>
      <c r="CG470" s="13"/>
      <c r="CH470" s="13"/>
      <c r="CI470" s="13"/>
      <c r="CJ470" s="13"/>
      <c r="CK470" s="13"/>
      <c r="CL470" s="13"/>
      <c r="CM470" s="13"/>
      <c r="CN470" s="13"/>
      <c r="CO470" s="13"/>
      <c r="CP470" s="13"/>
      <c r="CQ470" s="13"/>
      <c r="CR470" s="13"/>
      <c r="CS470" s="13"/>
      <c r="CT470" s="13"/>
      <c r="CU470" s="13"/>
      <c r="CV470" s="13"/>
      <c r="CW470" s="13"/>
      <c r="CX470" s="13"/>
      <c r="CY470" s="13"/>
      <c r="CZ470" s="13"/>
      <c r="DA470" s="13"/>
      <c r="DB470" s="13"/>
      <c r="DC470" s="13"/>
      <c r="DD470" s="13"/>
      <c r="DE470" s="13"/>
      <c r="DF470" s="13"/>
      <c r="DG470" s="13"/>
    </row>
    <row r="471" spans="2:111" ht="14.25">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c r="BE471" s="13"/>
      <c r="BF471" s="13"/>
      <c r="BG471" s="13"/>
      <c r="BH471" s="13"/>
      <c r="BI471" s="13"/>
      <c r="BJ471" s="13"/>
      <c r="BK471" s="13"/>
      <c r="BL471" s="13"/>
      <c r="BM471" s="13"/>
      <c r="BN471" s="13"/>
      <c r="BO471" s="13"/>
      <c r="BP471" s="13"/>
      <c r="BQ471" s="13"/>
      <c r="BR471" s="13"/>
      <c r="BS471" s="13"/>
      <c r="BT471" s="13"/>
      <c r="BU471" s="13"/>
      <c r="BV471" s="13"/>
      <c r="BW471" s="13"/>
      <c r="BX471" s="13"/>
      <c r="BY471" s="13"/>
      <c r="BZ471" s="13"/>
      <c r="CA471" s="13"/>
      <c r="CB471" s="13"/>
      <c r="CC471" s="13"/>
      <c r="CD471" s="13"/>
      <c r="CE471" s="13"/>
      <c r="CF471" s="13"/>
      <c r="CG471" s="13"/>
      <c r="CH471" s="13"/>
      <c r="CI471" s="13"/>
      <c r="CJ471" s="13"/>
      <c r="CK471" s="13"/>
      <c r="CL471" s="13"/>
      <c r="CM471" s="13"/>
      <c r="CN471" s="13"/>
      <c r="CO471" s="13"/>
      <c r="CP471" s="13"/>
      <c r="CQ471" s="13"/>
      <c r="CR471" s="13"/>
      <c r="CS471" s="13"/>
      <c r="CT471" s="13"/>
      <c r="CU471" s="13"/>
      <c r="CV471" s="13"/>
      <c r="CW471" s="13"/>
      <c r="CX471" s="13"/>
      <c r="CY471" s="13"/>
      <c r="CZ471" s="13"/>
      <c r="DA471" s="13"/>
      <c r="DB471" s="13"/>
      <c r="DC471" s="13"/>
      <c r="DD471" s="13"/>
      <c r="DE471" s="13"/>
      <c r="DF471" s="13"/>
      <c r="DG471" s="13"/>
    </row>
    <row r="472" spans="2:111" ht="14.25">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c r="BF472" s="13"/>
      <c r="BG472" s="13"/>
      <c r="BH472" s="13"/>
      <c r="BI472" s="13"/>
      <c r="BJ472" s="13"/>
      <c r="BK472" s="13"/>
      <c r="BL472" s="13"/>
      <c r="BM472" s="13"/>
      <c r="BN472" s="13"/>
      <c r="BO472" s="13"/>
      <c r="BP472" s="13"/>
      <c r="BQ472" s="13"/>
      <c r="BR472" s="13"/>
      <c r="BS472" s="13"/>
      <c r="BT472" s="13"/>
      <c r="BU472" s="13"/>
      <c r="BV472" s="13"/>
      <c r="BW472" s="13"/>
      <c r="BX472" s="13"/>
      <c r="BY472" s="13"/>
      <c r="BZ472" s="13"/>
      <c r="CA472" s="13"/>
      <c r="CB472" s="13"/>
      <c r="CC472" s="13"/>
      <c r="CD472" s="13"/>
      <c r="CE472" s="13"/>
      <c r="CF472" s="13"/>
      <c r="CG472" s="13"/>
      <c r="CH472" s="13"/>
      <c r="CI472" s="13"/>
      <c r="CJ472" s="13"/>
      <c r="CK472" s="13"/>
      <c r="CL472" s="13"/>
      <c r="CM472" s="13"/>
      <c r="CN472" s="13"/>
      <c r="CO472" s="13"/>
      <c r="CP472" s="13"/>
      <c r="CQ472" s="13"/>
      <c r="CR472" s="13"/>
      <c r="CS472" s="13"/>
      <c r="CT472" s="13"/>
      <c r="CU472" s="13"/>
      <c r="CV472" s="13"/>
      <c r="CW472" s="13"/>
      <c r="CX472" s="13"/>
      <c r="CY472" s="13"/>
      <c r="CZ472" s="13"/>
      <c r="DA472" s="13"/>
      <c r="DB472" s="13"/>
      <c r="DC472" s="13"/>
      <c r="DD472" s="13"/>
      <c r="DE472" s="13"/>
      <c r="DF472" s="13"/>
      <c r="DG472" s="13"/>
    </row>
    <row r="473" spans="2:111" ht="14.25">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c r="BK473" s="13"/>
      <c r="BL473" s="13"/>
      <c r="BM473" s="13"/>
      <c r="BN473" s="13"/>
      <c r="BO473" s="13"/>
      <c r="BP473" s="13"/>
      <c r="BQ473" s="13"/>
      <c r="BR473" s="13"/>
      <c r="BS473" s="13"/>
      <c r="BT473" s="13"/>
      <c r="BU473" s="13"/>
      <c r="BV473" s="13"/>
      <c r="BW473" s="13"/>
      <c r="BX473" s="13"/>
      <c r="BY473" s="13"/>
      <c r="BZ473" s="13"/>
      <c r="CA473" s="13"/>
      <c r="CB473" s="13"/>
      <c r="CC473" s="13"/>
      <c r="CD473" s="13"/>
      <c r="CE473" s="13"/>
      <c r="CF473" s="13"/>
      <c r="CG473" s="13"/>
      <c r="CH473" s="13"/>
      <c r="CI473" s="13"/>
      <c r="CJ473" s="13"/>
      <c r="CK473" s="13"/>
      <c r="CL473" s="13"/>
      <c r="CM473" s="13"/>
      <c r="CN473" s="13"/>
      <c r="CO473" s="13"/>
      <c r="CP473" s="13"/>
      <c r="CQ473" s="13"/>
      <c r="CR473" s="13"/>
      <c r="CS473" s="13"/>
      <c r="CT473" s="13"/>
      <c r="CU473" s="13"/>
      <c r="CV473" s="13"/>
      <c r="CW473" s="13"/>
      <c r="CX473" s="13"/>
      <c r="CY473" s="13"/>
      <c r="CZ473" s="13"/>
      <c r="DA473" s="13"/>
      <c r="DB473" s="13"/>
      <c r="DC473" s="13"/>
      <c r="DD473" s="13"/>
      <c r="DE473" s="13"/>
      <c r="DF473" s="13"/>
      <c r="DG473" s="13"/>
    </row>
    <row r="474" spans="2:111" ht="14.25">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c r="BJ474" s="13"/>
      <c r="BK474" s="13"/>
      <c r="BL474" s="13"/>
      <c r="BM474" s="13"/>
      <c r="BN474" s="13"/>
      <c r="BO474" s="13"/>
      <c r="BP474" s="13"/>
      <c r="BQ474" s="13"/>
      <c r="BR474" s="13"/>
      <c r="BS474" s="13"/>
      <c r="BT474" s="13"/>
      <c r="BU474" s="13"/>
      <c r="BV474" s="13"/>
      <c r="BW474" s="13"/>
      <c r="BX474" s="13"/>
      <c r="BY474" s="13"/>
      <c r="BZ474" s="13"/>
      <c r="CA474" s="13"/>
      <c r="CB474" s="13"/>
      <c r="CC474" s="13"/>
      <c r="CD474" s="13"/>
      <c r="CE474" s="13"/>
      <c r="CF474" s="13"/>
      <c r="CG474" s="13"/>
      <c r="CH474" s="13"/>
      <c r="CI474" s="13"/>
      <c r="CJ474" s="13"/>
      <c r="CK474" s="13"/>
      <c r="CL474" s="13"/>
      <c r="CM474" s="13"/>
      <c r="CN474" s="13"/>
      <c r="CO474" s="13"/>
      <c r="CP474" s="13"/>
      <c r="CQ474" s="13"/>
      <c r="CR474" s="13"/>
      <c r="CS474" s="13"/>
      <c r="CT474" s="13"/>
      <c r="CU474" s="13"/>
      <c r="CV474" s="13"/>
      <c r="CW474" s="13"/>
      <c r="CX474" s="13"/>
      <c r="CY474" s="13"/>
      <c r="CZ474" s="13"/>
      <c r="DA474" s="13"/>
      <c r="DB474" s="13"/>
      <c r="DC474" s="13"/>
      <c r="DD474" s="13"/>
      <c r="DE474" s="13"/>
      <c r="DF474" s="13"/>
      <c r="DG474" s="13"/>
    </row>
    <row r="475" spans="2:111" ht="14.25">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c r="BJ475" s="13"/>
      <c r="BK475" s="13"/>
      <c r="BL475" s="13"/>
      <c r="BM475" s="13"/>
      <c r="BN475" s="13"/>
      <c r="BO475" s="13"/>
      <c r="BP475" s="13"/>
      <c r="BQ475" s="13"/>
      <c r="BR475" s="13"/>
      <c r="BS475" s="13"/>
      <c r="BT475" s="13"/>
      <c r="BU475" s="13"/>
      <c r="BV475" s="13"/>
      <c r="BW475" s="13"/>
      <c r="BX475" s="13"/>
      <c r="BY475" s="13"/>
      <c r="BZ475" s="13"/>
      <c r="CA475" s="13"/>
      <c r="CB475" s="13"/>
      <c r="CC475" s="13"/>
      <c r="CD475" s="13"/>
      <c r="CE475" s="13"/>
      <c r="CF475" s="13"/>
      <c r="CG475" s="13"/>
      <c r="CH475" s="13"/>
      <c r="CI475" s="13"/>
      <c r="CJ475" s="13"/>
      <c r="CK475" s="13"/>
      <c r="CL475" s="13"/>
      <c r="CM475" s="13"/>
      <c r="CN475" s="13"/>
      <c r="CO475" s="13"/>
      <c r="CP475" s="13"/>
      <c r="CQ475" s="13"/>
      <c r="CR475" s="13"/>
      <c r="CS475" s="13"/>
      <c r="CT475" s="13"/>
      <c r="CU475" s="13"/>
      <c r="CV475" s="13"/>
      <c r="CW475" s="13"/>
      <c r="CX475" s="13"/>
      <c r="CY475" s="13"/>
      <c r="CZ475" s="13"/>
      <c r="DA475" s="13"/>
      <c r="DB475" s="13"/>
      <c r="DC475" s="13"/>
      <c r="DD475" s="13"/>
      <c r="DE475" s="13"/>
      <c r="DF475" s="13"/>
      <c r="DG475" s="13"/>
    </row>
    <row r="476" spans="2:111" ht="14.25">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c r="CA476" s="13"/>
      <c r="CB476" s="13"/>
      <c r="CC476" s="13"/>
      <c r="CD476" s="13"/>
      <c r="CE476" s="13"/>
      <c r="CF476" s="13"/>
      <c r="CG476" s="13"/>
      <c r="CH476" s="13"/>
      <c r="CI476" s="13"/>
      <c r="CJ476" s="13"/>
      <c r="CK476" s="13"/>
      <c r="CL476" s="13"/>
      <c r="CM476" s="13"/>
      <c r="CN476" s="13"/>
      <c r="CO476" s="13"/>
      <c r="CP476" s="13"/>
      <c r="CQ476" s="13"/>
      <c r="CR476" s="13"/>
      <c r="CS476" s="13"/>
      <c r="CT476" s="13"/>
      <c r="CU476" s="13"/>
      <c r="CV476" s="13"/>
      <c r="CW476" s="13"/>
      <c r="CX476" s="13"/>
      <c r="CY476" s="13"/>
      <c r="CZ476" s="13"/>
      <c r="DA476" s="13"/>
      <c r="DB476" s="13"/>
      <c r="DC476" s="13"/>
      <c r="DD476" s="13"/>
      <c r="DE476" s="13"/>
      <c r="DF476" s="13"/>
      <c r="DG476" s="13"/>
    </row>
    <row r="477" spans="2:111" ht="14.25">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c r="BJ477" s="13"/>
      <c r="BK477" s="13"/>
      <c r="BL477" s="13"/>
      <c r="BM477" s="13"/>
      <c r="BN477" s="13"/>
      <c r="BO477" s="13"/>
      <c r="BP477" s="13"/>
      <c r="BQ477" s="13"/>
      <c r="BR477" s="13"/>
      <c r="BS477" s="13"/>
      <c r="BT477" s="13"/>
      <c r="BU477" s="13"/>
      <c r="BV477" s="13"/>
      <c r="BW477" s="13"/>
      <c r="BX477" s="13"/>
      <c r="BY477" s="13"/>
      <c r="BZ477" s="13"/>
      <c r="CA477" s="13"/>
      <c r="CB477" s="13"/>
      <c r="CC477" s="13"/>
      <c r="CD477" s="13"/>
      <c r="CE477" s="13"/>
      <c r="CF477" s="13"/>
      <c r="CG477" s="13"/>
      <c r="CH477" s="13"/>
      <c r="CI477" s="13"/>
      <c r="CJ477" s="13"/>
      <c r="CK477" s="13"/>
      <c r="CL477" s="13"/>
      <c r="CM477" s="13"/>
      <c r="CN477" s="13"/>
      <c r="CO477" s="13"/>
      <c r="CP477" s="13"/>
      <c r="CQ477" s="13"/>
      <c r="CR477" s="13"/>
      <c r="CS477" s="13"/>
      <c r="CT477" s="13"/>
      <c r="CU477" s="13"/>
      <c r="CV477" s="13"/>
      <c r="CW477" s="13"/>
      <c r="CX477" s="13"/>
      <c r="CY477" s="13"/>
      <c r="CZ477" s="13"/>
      <c r="DA477" s="13"/>
      <c r="DB477" s="13"/>
      <c r="DC477" s="13"/>
      <c r="DD477" s="13"/>
      <c r="DE477" s="13"/>
      <c r="DF477" s="13"/>
      <c r="DG477" s="13"/>
    </row>
    <row r="478" spans="2:111" ht="14.25">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c r="CA478" s="13"/>
      <c r="CB478" s="13"/>
      <c r="CC478" s="13"/>
      <c r="CD478" s="13"/>
      <c r="CE478" s="13"/>
      <c r="CF478" s="13"/>
      <c r="CG478" s="13"/>
      <c r="CH478" s="13"/>
      <c r="CI478" s="13"/>
      <c r="CJ478" s="13"/>
      <c r="CK478" s="13"/>
      <c r="CL478" s="13"/>
      <c r="CM478" s="13"/>
      <c r="CN478" s="13"/>
      <c r="CO478" s="13"/>
      <c r="CP478" s="13"/>
      <c r="CQ478" s="13"/>
      <c r="CR478" s="13"/>
      <c r="CS478" s="13"/>
      <c r="CT478" s="13"/>
      <c r="CU478" s="13"/>
      <c r="CV478" s="13"/>
      <c r="CW478" s="13"/>
      <c r="CX478" s="13"/>
      <c r="CY478" s="13"/>
      <c r="CZ478" s="13"/>
      <c r="DA478" s="13"/>
      <c r="DB478" s="13"/>
      <c r="DC478" s="13"/>
      <c r="DD478" s="13"/>
      <c r="DE478" s="13"/>
      <c r="DF478" s="13"/>
      <c r="DG478" s="13"/>
    </row>
    <row r="479" spans="2:111" ht="14.25">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c r="BF479" s="13"/>
      <c r="BG479" s="13"/>
      <c r="BH479" s="13"/>
      <c r="BI479" s="13"/>
      <c r="BJ479" s="13"/>
      <c r="BK479" s="13"/>
      <c r="BL479" s="13"/>
      <c r="BM479" s="13"/>
      <c r="BN479" s="13"/>
      <c r="BO479" s="13"/>
      <c r="BP479" s="13"/>
      <c r="BQ479" s="13"/>
      <c r="BR479" s="13"/>
      <c r="BS479" s="13"/>
      <c r="BT479" s="13"/>
      <c r="BU479" s="13"/>
      <c r="BV479" s="13"/>
      <c r="BW479" s="13"/>
      <c r="BX479" s="13"/>
      <c r="BY479" s="13"/>
      <c r="BZ479" s="13"/>
      <c r="CA479" s="13"/>
      <c r="CB479" s="13"/>
      <c r="CC479" s="13"/>
      <c r="CD479" s="13"/>
      <c r="CE479" s="13"/>
      <c r="CF479" s="13"/>
      <c r="CG479" s="13"/>
      <c r="CH479" s="13"/>
      <c r="CI479" s="13"/>
      <c r="CJ479" s="13"/>
      <c r="CK479" s="13"/>
      <c r="CL479" s="13"/>
      <c r="CM479" s="13"/>
      <c r="CN479" s="13"/>
      <c r="CO479" s="13"/>
      <c r="CP479" s="13"/>
      <c r="CQ479" s="13"/>
      <c r="CR479" s="13"/>
      <c r="CS479" s="13"/>
      <c r="CT479" s="13"/>
      <c r="CU479" s="13"/>
      <c r="CV479" s="13"/>
      <c r="CW479" s="13"/>
      <c r="CX479" s="13"/>
      <c r="CY479" s="13"/>
      <c r="CZ479" s="13"/>
      <c r="DA479" s="13"/>
      <c r="DB479" s="13"/>
      <c r="DC479" s="13"/>
      <c r="DD479" s="13"/>
      <c r="DE479" s="13"/>
      <c r="DF479" s="13"/>
      <c r="DG479" s="13"/>
    </row>
    <row r="480" spans="2:111" ht="14.25">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c r="BD480" s="13"/>
      <c r="BE480" s="13"/>
      <c r="BF480" s="13"/>
      <c r="BG480" s="13"/>
      <c r="BH480" s="13"/>
      <c r="BI480" s="13"/>
      <c r="BJ480" s="13"/>
      <c r="BK480" s="13"/>
      <c r="BL480" s="13"/>
      <c r="BM480" s="13"/>
      <c r="BN480" s="13"/>
      <c r="BO480" s="13"/>
      <c r="BP480" s="13"/>
      <c r="BQ480" s="13"/>
      <c r="BR480" s="13"/>
      <c r="BS480" s="13"/>
      <c r="BT480" s="13"/>
      <c r="BU480" s="13"/>
      <c r="BV480" s="13"/>
      <c r="BW480" s="13"/>
      <c r="BX480" s="13"/>
      <c r="BY480" s="13"/>
      <c r="BZ480" s="13"/>
      <c r="CA480" s="13"/>
      <c r="CB480" s="13"/>
      <c r="CC480" s="13"/>
      <c r="CD480" s="13"/>
      <c r="CE480" s="13"/>
      <c r="CF480" s="13"/>
      <c r="CG480" s="13"/>
      <c r="CH480" s="13"/>
      <c r="CI480" s="13"/>
      <c r="CJ480" s="13"/>
      <c r="CK480" s="13"/>
      <c r="CL480" s="13"/>
      <c r="CM480" s="13"/>
      <c r="CN480" s="13"/>
      <c r="CO480" s="13"/>
      <c r="CP480" s="13"/>
      <c r="CQ480" s="13"/>
      <c r="CR480" s="13"/>
      <c r="CS480" s="13"/>
      <c r="CT480" s="13"/>
      <c r="CU480" s="13"/>
      <c r="CV480" s="13"/>
      <c r="CW480" s="13"/>
      <c r="CX480" s="13"/>
      <c r="CY480" s="13"/>
      <c r="CZ480" s="13"/>
      <c r="DA480" s="13"/>
      <c r="DB480" s="13"/>
      <c r="DC480" s="13"/>
      <c r="DD480" s="13"/>
      <c r="DE480" s="13"/>
      <c r="DF480" s="13"/>
      <c r="DG480" s="13"/>
    </row>
    <row r="481" spans="2:111" ht="14.25">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c r="BD481" s="13"/>
      <c r="BE481" s="13"/>
      <c r="BF481" s="13"/>
      <c r="BG481" s="13"/>
      <c r="BH481" s="13"/>
      <c r="BI481" s="13"/>
      <c r="BJ481" s="13"/>
      <c r="BK481" s="13"/>
      <c r="BL481" s="13"/>
      <c r="BM481" s="13"/>
      <c r="BN481" s="13"/>
      <c r="BO481" s="13"/>
      <c r="BP481" s="13"/>
      <c r="BQ481" s="13"/>
      <c r="BR481" s="13"/>
      <c r="BS481" s="13"/>
      <c r="BT481" s="13"/>
      <c r="BU481" s="13"/>
      <c r="BV481" s="13"/>
      <c r="BW481" s="13"/>
      <c r="BX481" s="13"/>
      <c r="BY481" s="13"/>
      <c r="BZ481" s="13"/>
      <c r="CA481" s="13"/>
      <c r="CB481" s="13"/>
      <c r="CC481" s="13"/>
      <c r="CD481" s="13"/>
      <c r="CE481" s="13"/>
      <c r="CF481" s="13"/>
      <c r="CG481" s="13"/>
      <c r="CH481" s="13"/>
      <c r="CI481" s="13"/>
      <c r="CJ481" s="13"/>
      <c r="CK481" s="13"/>
      <c r="CL481" s="13"/>
      <c r="CM481" s="13"/>
      <c r="CN481" s="13"/>
      <c r="CO481" s="13"/>
      <c r="CP481" s="13"/>
      <c r="CQ481" s="13"/>
      <c r="CR481" s="13"/>
      <c r="CS481" s="13"/>
      <c r="CT481" s="13"/>
      <c r="CU481" s="13"/>
      <c r="CV481" s="13"/>
      <c r="CW481" s="13"/>
      <c r="CX481" s="13"/>
      <c r="CY481" s="13"/>
      <c r="CZ481" s="13"/>
      <c r="DA481" s="13"/>
      <c r="DB481" s="13"/>
      <c r="DC481" s="13"/>
      <c r="DD481" s="13"/>
      <c r="DE481" s="13"/>
      <c r="DF481" s="13"/>
      <c r="DG481" s="13"/>
    </row>
    <row r="482" spans="2:111" ht="14.25">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c r="BF482" s="13"/>
      <c r="BG482" s="13"/>
      <c r="BH482" s="13"/>
      <c r="BI482" s="13"/>
      <c r="BJ482" s="13"/>
      <c r="BK482" s="13"/>
      <c r="BL482" s="13"/>
      <c r="BM482" s="13"/>
      <c r="BN482" s="13"/>
      <c r="BO482" s="13"/>
      <c r="BP482" s="13"/>
      <c r="BQ482" s="13"/>
      <c r="BR482" s="13"/>
      <c r="BS482" s="13"/>
      <c r="BT482" s="13"/>
      <c r="BU482" s="13"/>
      <c r="BV482" s="13"/>
      <c r="BW482" s="13"/>
      <c r="BX482" s="13"/>
      <c r="BY482" s="13"/>
      <c r="BZ482" s="13"/>
      <c r="CA482" s="13"/>
      <c r="CB482" s="13"/>
      <c r="CC482" s="13"/>
      <c r="CD482" s="13"/>
      <c r="CE482" s="13"/>
      <c r="CF482" s="13"/>
      <c r="CG482" s="13"/>
      <c r="CH482" s="13"/>
      <c r="CI482" s="13"/>
      <c r="CJ482" s="13"/>
      <c r="CK482" s="13"/>
      <c r="CL482" s="13"/>
      <c r="CM482" s="13"/>
      <c r="CN482" s="13"/>
      <c r="CO482" s="13"/>
      <c r="CP482" s="13"/>
      <c r="CQ482" s="13"/>
      <c r="CR482" s="13"/>
      <c r="CS482" s="13"/>
      <c r="CT482" s="13"/>
      <c r="CU482" s="13"/>
      <c r="CV482" s="13"/>
      <c r="CW482" s="13"/>
      <c r="CX482" s="13"/>
      <c r="CY482" s="13"/>
      <c r="CZ482" s="13"/>
      <c r="DA482" s="13"/>
      <c r="DB482" s="13"/>
      <c r="DC482" s="13"/>
      <c r="DD482" s="13"/>
      <c r="DE482" s="13"/>
      <c r="DF482" s="13"/>
      <c r="DG482" s="13"/>
    </row>
    <row r="483" spans="2:111" ht="14.25">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c r="BD483" s="13"/>
      <c r="BE483" s="13"/>
      <c r="BF483" s="13"/>
      <c r="BG483" s="13"/>
      <c r="BH483" s="13"/>
      <c r="BI483" s="13"/>
      <c r="BJ483" s="13"/>
      <c r="BK483" s="13"/>
      <c r="BL483" s="13"/>
      <c r="BM483" s="13"/>
      <c r="BN483" s="13"/>
      <c r="BO483" s="13"/>
      <c r="BP483" s="13"/>
      <c r="BQ483" s="13"/>
      <c r="BR483" s="13"/>
      <c r="BS483" s="13"/>
      <c r="BT483" s="13"/>
      <c r="BU483" s="13"/>
      <c r="BV483" s="13"/>
      <c r="BW483" s="13"/>
      <c r="BX483" s="13"/>
      <c r="BY483" s="13"/>
      <c r="BZ483" s="13"/>
      <c r="CA483" s="13"/>
      <c r="CB483" s="13"/>
      <c r="CC483" s="13"/>
      <c r="CD483" s="13"/>
      <c r="CE483" s="13"/>
      <c r="CF483" s="13"/>
      <c r="CG483" s="13"/>
      <c r="CH483" s="13"/>
      <c r="CI483" s="13"/>
      <c r="CJ483" s="13"/>
      <c r="CK483" s="13"/>
      <c r="CL483" s="13"/>
      <c r="CM483" s="13"/>
      <c r="CN483" s="13"/>
      <c r="CO483" s="13"/>
      <c r="CP483" s="13"/>
      <c r="CQ483" s="13"/>
      <c r="CR483" s="13"/>
      <c r="CS483" s="13"/>
      <c r="CT483" s="13"/>
      <c r="CU483" s="13"/>
      <c r="CV483" s="13"/>
      <c r="CW483" s="13"/>
      <c r="CX483" s="13"/>
      <c r="CY483" s="13"/>
      <c r="CZ483" s="13"/>
      <c r="DA483" s="13"/>
      <c r="DB483" s="13"/>
      <c r="DC483" s="13"/>
      <c r="DD483" s="13"/>
      <c r="DE483" s="13"/>
      <c r="DF483" s="13"/>
      <c r="DG483" s="13"/>
    </row>
    <row r="484" spans="2:111" ht="14.25">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c r="BE484" s="13"/>
      <c r="BF484" s="13"/>
      <c r="BG484" s="13"/>
      <c r="BH484" s="13"/>
      <c r="BI484" s="13"/>
      <c r="BJ484" s="13"/>
      <c r="BK484" s="13"/>
      <c r="BL484" s="13"/>
      <c r="BM484" s="13"/>
      <c r="BN484" s="13"/>
      <c r="BO484" s="13"/>
      <c r="BP484" s="13"/>
      <c r="BQ484" s="13"/>
      <c r="BR484" s="13"/>
      <c r="BS484" s="13"/>
      <c r="BT484" s="13"/>
      <c r="BU484" s="13"/>
      <c r="BV484" s="13"/>
      <c r="BW484" s="13"/>
      <c r="BX484" s="13"/>
      <c r="BY484" s="13"/>
      <c r="BZ484" s="13"/>
      <c r="CA484" s="13"/>
      <c r="CB484" s="13"/>
      <c r="CC484" s="13"/>
      <c r="CD484" s="13"/>
      <c r="CE484" s="13"/>
      <c r="CF484" s="13"/>
      <c r="CG484" s="13"/>
      <c r="CH484" s="13"/>
      <c r="CI484" s="13"/>
      <c r="CJ484" s="13"/>
      <c r="CK484" s="13"/>
      <c r="CL484" s="13"/>
      <c r="CM484" s="13"/>
      <c r="CN484" s="13"/>
      <c r="CO484" s="13"/>
      <c r="CP484" s="13"/>
      <c r="CQ484" s="13"/>
      <c r="CR484" s="13"/>
      <c r="CS484" s="13"/>
      <c r="CT484" s="13"/>
      <c r="CU484" s="13"/>
      <c r="CV484" s="13"/>
      <c r="CW484" s="13"/>
      <c r="CX484" s="13"/>
      <c r="CY484" s="13"/>
      <c r="CZ484" s="13"/>
      <c r="DA484" s="13"/>
      <c r="DB484" s="13"/>
      <c r="DC484" s="13"/>
      <c r="DD484" s="13"/>
      <c r="DE484" s="13"/>
      <c r="DF484" s="13"/>
      <c r="DG484" s="13"/>
    </row>
    <row r="485" spans="2:111" ht="14.25">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c r="BD485" s="13"/>
      <c r="BE485" s="13"/>
      <c r="BF485" s="13"/>
      <c r="BG485" s="13"/>
      <c r="BH485" s="13"/>
      <c r="BI485" s="13"/>
      <c r="BJ485" s="13"/>
      <c r="BK485" s="13"/>
      <c r="BL485" s="13"/>
      <c r="BM485" s="13"/>
      <c r="BN485" s="13"/>
      <c r="BO485" s="13"/>
      <c r="BP485" s="13"/>
      <c r="BQ485" s="13"/>
      <c r="BR485" s="13"/>
      <c r="BS485" s="13"/>
      <c r="BT485" s="13"/>
      <c r="BU485" s="13"/>
      <c r="BV485" s="13"/>
      <c r="BW485" s="13"/>
      <c r="BX485" s="13"/>
      <c r="BY485" s="13"/>
      <c r="BZ485" s="13"/>
      <c r="CA485" s="13"/>
      <c r="CB485" s="13"/>
      <c r="CC485" s="13"/>
      <c r="CD485" s="13"/>
      <c r="CE485" s="13"/>
      <c r="CF485" s="13"/>
      <c r="CG485" s="13"/>
      <c r="CH485" s="13"/>
      <c r="CI485" s="13"/>
      <c r="CJ485" s="13"/>
      <c r="CK485" s="13"/>
      <c r="CL485" s="13"/>
      <c r="CM485" s="13"/>
      <c r="CN485" s="13"/>
      <c r="CO485" s="13"/>
      <c r="CP485" s="13"/>
      <c r="CQ485" s="13"/>
      <c r="CR485" s="13"/>
      <c r="CS485" s="13"/>
      <c r="CT485" s="13"/>
      <c r="CU485" s="13"/>
      <c r="CV485" s="13"/>
      <c r="CW485" s="13"/>
      <c r="CX485" s="13"/>
      <c r="CY485" s="13"/>
      <c r="CZ485" s="13"/>
      <c r="DA485" s="13"/>
      <c r="DB485" s="13"/>
      <c r="DC485" s="13"/>
      <c r="DD485" s="13"/>
      <c r="DE485" s="13"/>
      <c r="DF485" s="13"/>
      <c r="DG485" s="13"/>
    </row>
    <row r="486" spans="2:111" ht="14.25">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c r="CA486" s="13"/>
      <c r="CB486" s="13"/>
      <c r="CC486" s="13"/>
      <c r="CD486" s="13"/>
      <c r="CE486" s="13"/>
      <c r="CF486" s="13"/>
      <c r="CG486" s="13"/>
      <c r="CH486" s="13"/>
      <c r="CI486" s="13"/>
      <c r="CJ486" s="13"/>
      <c r="CK486" s="13"/>
      <c r="CL486" s="13"/>
      <c r="CM486" s="13"/>
      <c r="CN486" s="13"/>
      <c r="CO486" s="13"/>
      <c r="CP486" s="13"/>
      <c r="CQ486" s="13"/>
      <c r="CR486" s="13"/>
      <c r="CS486" s="13"/>
      <c r="CT486" s="13"/>
      <c r="CU486" s="13"/>
      <c r="CV486" s="13"/>
      <c r="CW486" s="13"/>
      <c r="CX486" s="13"/>
      <c r="CY486" s="13"/>
      <c r="CZ486" s="13"/>
      <c r="DA486" s="13"/>
      <c r="DB486" s="13"/>
      <c r="DC486" s="13"/>
      <c r="DD486" s="13"/>
      <c r="DE486" s="13"/>
      <c r="DF486" s="13"/>
      <c r="DG486" s="13"/>
    </row>
    <row r="487" spans="2:111" ht="14.25">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c r="BE487" s="13"/>
      <c r="BF487" s="13"/>
      <c r="BG487" s="13"/>
      <c r="BH487" s="13"/>
      <c r="BI487" s="13"/>
      <c r="BJ487" s="13"/>
      <c r="BK487" s="13"/>
      <c r="BL487" s="13"/>
      <c r="BM487" s="13"/>
      <c r="BN487" s="13"/>
      <c r="BO487" s="13"/>
      <c r="BP487" s="13"/>
      <c r="BQ487" s="13"/>
      <c r="BR487" s="13"/>
      <c r="BS487" s="13"/>
      <c r="BT487" s="13"/>
      <c r="BU487" s="13"/>
      <c r="BV487" s="13"/>
      <c r="BW487" s="13"/>
      <c r="BX487" s="13"/>
      <c r="BY487" s="13"/>
      <c r="BZ487" s="13"/>
      <c r="CA487" s="13"/>
      <c r="CB487" s="13"/>
      <c r="CC487" s="13"/>
      <c r="CD487" s="13"/>
      <c r="CE487" s="13"/>
      <c r="CF487" s="13"/>
      <c r="CG487" s="13"/>
      <c r="CH487" s="13"/>
      <c r="CI487" s="13"/>
      <c r="CJ487" s="13"/>
      <c r="CK487" s="13"/>
      <c r="CL487" s="13"/>
      <c r="CM487" s="13"/>
      <c r="CN487" s="13"/>
      <c r="CO487" s="13"/>
      <c r="CP487" s="13"/>
      <c r="CQ487" s="13"/>
      <c r="CR487" s="13"/>
      <c r="CS487" s="13"/>
      <c r="CT487" s="13"/>
      <c r="CU487" s="13"/>
      <c r="CV487" s="13"/>
      <c r="CW487" s="13"/>
      <c r="CX487" s="13"/>
      <c r="CY487" s="13"/>
      <c r="CZ487" s="13"/>
      <c r="DA487" s="13"/>
      <c r="DB487" s="13"/>
      <c r="DC487" s="13"/>
      <c r="DD487" s="13"/>
      <c r="DE487" s="13"/>
      <c r="DF487" s="13"/>
      <c r="DG487" s="13"/>
    </row>
    <row r="488" spans="2:111" ht="14.25">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c r="BF488" s="13"/>
      <c r="BG488" s="13"/>
      <c r="BH488" s="13"/>
      <c r="BI488" s="13"/>
      <c r="BJ488" s="13"/>
      <c r="BK488" s="13"/>
      <c r="BL488" s="13"/>
      <c r="BM488" s="13"/>
      <c r="BN488" s="13"/>
      <c r="BO488" s="13"/>
      <c r="BP488" s="13"/>
      <c r="BQ488" s="13"/>
      <c r="BR488" s="13"/>
      <c r="BS488" s="13"/>
      <c r="BT488" s="13"/>
      <c r="BU488" s="13"/>
      <c r="BV488" s="13"/>
      <c r="BW488" s="13"/>
      <c r="BX488" s="13"/>
      <c r="BY488" s="13"/>
      <c r="BZ488" s="13"/>
      <c r="CA488" s="13"/>
      <c r="CB488" s="13"/>
      <c r="CC488" s="13"/>
      <c r="CD488" s="13"/>
      <c r="CE488" s="13"/>
      <c r="CF488" s="13"/>
      <c r="CG488" s="13"/>
      <c r="CH488" s="13"/>
      <c r="CI488" s="13"/>
      <c r="CJ488" s="13"/>
      <c r="CK488" s="13"/>
      <c r="CL488" s="13"/>
      <c r="CM488" s="13"/>
      <c r="CN488" s="13"/>
      <c r="CO488" s="13"/>
      <c r="CP488" s="13"/>
      <c r="CQ488" s="13"/>
      <c r="CR488" s="13"/>
      <c r="CS488" s="13"/>
      <c r="CT488" s="13"/>
      <c r="CU488" s="13"/>
      <c r="CV488" s="13"/>
      <c r="CW488" s="13"/>
      <c r="CX488" s="13"/>
      <c r="CY488" s="13"/>
      <c r="CZ488" s="13"/>
      <c r="DA488" s="13"/>
      <c r="DB488" s="13"/>
      <c r="DC488" s="13"/>
      <c r="DD488" s="13"/>
      <c r="DE488" s="13"/>
      <c r="DF488" s="13"/>
      <c r="DG488" s="13"/>
    </row>
    <row r="489" spans="2:111" ht="14.25">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c r="BE489" s="13"/>
      <c r="BF489" s="13"/>
      <c r="BG489" s="13"/>
      <c r="BH489" s="13"/>
      <c r="BI489" s="13"/>
      <c r="BJ489" s="13"/>
      <c r="BK489" s="13"/>
      <c r="BL489" s="13"/>
      <c r="BM489" s="13"/>
      <c r="BN489" s="13"/>
      <c r="BO489" s="13"/>
      <c r="BP489" s="13"/>
      <c r="BQ489" s="13"/>
      <c r="BR489" s="13"/>
      <c r="BS489" s="13"/>
      <c r="BT489" s="13"/>
      <c r="BU489" s="13"/>
      <c r="BV489" s="13"/>
      <c r="BW489" s="13"/>
      <c r="BX489" s="13"/>
      <c r="BY489" s="13"/>
      <c r="BZ489" s="13"/>
      <c r="CA489" s="13"/>
      <c r="CB489" s="13"/>
      <c r="CC489" s="13"/>
      <c r="CD489" s="13"/>
      <c r="CE489" s="13"/>
      <c r="CF489" s="13"/>
      <c r="CG489" s="13"/>
      <c r="CH489" s="13"/>
      <c r="CI489" s="13"/>
      <c r="CJ489" s="13"/>
      <c r="CK489" s="13"/>
      <c r="CL489" s="13"/>
      <c r="CM489" s="13"/>
      <c r="CN489" s="13"/>
      <c r="CO489" s="13"/>
      <c r="CP489" s="13"/>
      <c r="CQ489" s="13"/>
      <c r="CR489" s="13"/>
      <c r="CS489" s="13"/>
      <c r="CT489" s="13"/>
      <c r="CU489" s="13"/>
      <c r="CV489" s="13"/>
      <c r="CW489" s="13"/>
      <c r="CX489" s="13"/>
      <c r="CY489" s="13"/>
      <c r="CZ489" s="13"/>
      <c r="DA489" s="13"/>
      <c r="DB489" s="13"/>
      <c r="DC489" s="13"/>
      <c r="DD489" s="13"/>
      <c r="DE489" s="13"/>
      <c r="DF489" s="13"/>
      <c r="DG489" s="13"/>
    </row>
    <row r="490" spans="2:111" ht="14.25">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c r="BJ490" s="13"/>
      <c r="BK490" s="13"/>
      <c r="BL490" s="13"/>
      <c r="BM490" s="13"/>
      <c r="BN490" s="13"/>
      <c r="BO490" s="13"/>
      <c r="BP490" s="13"/>
      <c r="BQ490" s="13"/>
      <c r="BR490" s="13"/>
      <c r="BS490" s="13"/>
      <c r="BT490" s="13"/>
      <c r="BU490" s="13"/>
      <c r="BV490" s="13"/>
      <c r="BW490" s="13"/>
      <c r="BX490" s="13"/>
      <c r="BY490" s="13"/>
      <c r="BZ490" s="13"/>
      <c r="CA490" s="13"/>
      <c r="CB490" s="13"/>
      <c r="CC490" s="13"/>
      <c r="CD490" s="13"/>
      <c r="CE490" s="13"/>
      <c r="CF490" s="13"/>
      <c r="CG490" s="13"/>
      <c r="CH490" s="13"/>
      <c r="CI490" s="13"/>
      <c r="CJ490" s="13"/>
      <c r="CK490" s="13"/>
      <c r="CL490" s="13"/>
      <c r="CM490" s="13"/>
      <c r="CN490" s="13"/>
      <c r="CO490" s="13"/>
      <c r="CP490" s="13"/>
      <c r="CQ490" s="13"/>
      <c r="CR490" s="13"/>
      <c r="CS490" s="13"/>
      <c r="CT490" s="13"/>
      <c r="CU490" s="13"/>
      <c r="CV490" s="13"/>
      <c r="CW490" s="13"/>
      <c r="CX490" s="13"/>
      <c r="CY490" s="13"/>
      <c r="CZ490" s="13"/>
      <c r="DA490" s="13"/>
      <c r="DB490" s="13"/>
      <c r="DC490" s="13"/>
      <c r="DD490" s="13"/>
      <c r="DE490" s="13"/>
      <c r="DF490" s="13"/>
      <c r="DG490" s="13"/>
    </row>
    <row r="491" spans="2:111" ht="14.25">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c r="BD491" s="13"/>
      <c r="BE491" s="13"/>
      <c r="BF491" s="13"/>
      <c r="BG491" s="13"/>
      <c r="BH491" s="13"/>
      <c r="BI491" s="13"/>
      <c r="BJ491" s="13"/>
      <c r="BK491" s="13"/>
      <c r="BL491" s="13"/>
      <c r="BM491" s="13"/>
      <c r="BN491" s="13"/>
      <c r="BO491" s="13"/>
      <c r="BP491" s="13"/>
      <c r="BQ491" s="13"/>
      <c r="BR491" s="13"/>
      <c r="BS491" s="13"/>
      <c r="BT491" s="13"/>
      <c r="BU491" s="13"/>
      <c r="BV491" s="13"/>
      <c r="BW491" s="13"/>
      <c r="BX491" s="13"/>
      <c r="BY491" s="13"/>
      <c r="BZ491" s="13"/>
      <c r="CA491" s="13"/>
      <c r="CB491" s="13"/>
      <c r="CC491" s="13"/>
      <c r="CD491" s="13"/>
      <c r="CE491" s="13"/>
      <c r="CF491" s="13"/>
      <c r="CG491" s="13"/>
      <c r="CH491" s="13"/>
      <c r="CI491" s="13"/>
      <c r="CJ491" s="13"/>
      <c r="CK491" s="13"/>
      <c r="CL491" s="13"/>
      <c r="CM491" s="13"/>
      <c r="CN491" s="13"/>
      <c r="CO491" s="13"/>
      <c r="CP491" s="13"/>
      <c r="CQ491" s="13"/>
      <c r="CR491" s="13"/>
      <c r="CS491" s="13"/>
      <c r="CT491" s="13"/>
      <c r="CU491" s="13"/>
      <c r="CV491" s="13"/>
      <c r="CW491" s="13"/>
      <c r="CX491" s="13"/>
      <c r="CY491" s="13"/>
      <c r="CZ491" s="13"/>
      <c r="DA491" s="13"/>
      <c r="DB491" s="13"/>
      <c r="DC491" s="13"/>
      <c r="DD491" s="13"/>
      <c r="DE491" s="13"/>
      <c r="DF491" s="13"/>
      <c r="DG491" s="13"/>
    </row>
    <row r="492" spans="2:111" ht="14.25">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c r="BE492" s="13"/>
      <c r="BF492" s="13"/>
      <c r="BG492" s="13"/>
      <c r="BH492" s="13"/>
      <c r="BI492" s="13"/>
      <c r="BJ492" s="13"/>
      <c r="BK492" s="13"/>
      <c r="BL492" s="13"/>
      <c r="BM492" s="13"/>
      <c r="BN492" s="13"/>
      <c r="BO492" s="13"/>
      <c r="BP492" s="13"/>
      <c r="BQ492" s="13"/>
      <c r="BR492" s="13"/>
      <c r="BS492" s="13"/>
      <c r="BT492" s="13"/>
      <c r="BU492" s="13"/>
      <c r="BV492" s="13"/>
      <c r="BW492" s="13"/>
      <c r="BX492" s="13"/>
      <c r="BY492" s="13"/>
      <c r="BZ492" s="13"/>
      <c r="CA492" s="13"/>
      <c r="CB492" s="13"/>
      <c r="CC492" s="13"/>
      <c r="CD492" s="13"/>
      <c r="CE492" s="13"/>
      <c r="CF492" s="13"/>
      <c r="CG492" s="13"/>
      <c r="CH492" s="13"/>
      <c r="CI492" s="13"/>
      <c r="CJ492" s="13"/>
      <c r="CK492" s="13"/>
      <c r="CL492" s="13"/>
      <c r="CM492" s="13"/>
      <c r="CN492" s="13"/>
      <c r="CO492" s="13"/>
      <c r="CP492" s="13"/>
      <c r="CQ492" s="13"/>
      <c r="CR492" s="13"/>
      <c r="CS492" s="13"/>
      <c r="CT492" s="13"/>
      <c r="CU492" s="13"/>
      <c r="CV492" s="13"/>
      <c r="CW492" s="13"/>
      <c r="CX492" s="13"/>
      <c r="CY492" s="13"/>
      <c r="CZ492" s="13"/>
      <c r="DA492" s="13"/>
      <c r="DB492" s="13"/>
      <c r="DC492" s="13"/>
      <c r="DD492" s="13"/>
      <c r="DE492" s="13"/>
      <c r="DF492" s="13"/>
      <c r="DG492" s="13"/>
    </row>
    <row r="493" spans="2:111" ht="14.25">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c r="BE493" s="13"/>
      <c r="BF493" s="13"/>
      <c r="BG493" s="13"/>
      <c r="BH493" s="13"/>
      <c r="BI493" s="13"/>
      <c r="BJ493" s="13"/>
      <c r="BK493" s="13"/>
      <c r="BL493" s="13"/>
      <c r="BM493" s="13"/>
      <c r="BN493" s="13"/>
      <c r="BO493" s="13"/>
      <c r="BP493" s="13"/>
      <c r="BQ493" s="13"/>
      <c r="BR493" s="13"/>
      <c r="BS493" s="13"/>
      <c r="BT493" s="13"/>
      <c r="BU493" s="13"/>
      <c r="BV493" s="13"/>
      <c r="BW493" s="13"/>
      <c r="BX493" s="13"/>
      <c r="BY493" s="13"/>
      <c r="BZ493" s="13"/>
      <c r="CA493" s="13"/>
      <c r="CB493" s="13"/>
      <c r="CC493" s="13"/>
      <c r="CD493" s="13"/>
      <c r="CE493" s="13"/>
      <c r="CF493" s="13"/>
      <c r="CG493" s="13"/>
      <c r="CH493" s="13"/>
      <c r="CI493" s="13"/>
      <c r="CJ493" s="13"/>
      <c r="CK493" s="13"/>
      <c r="CL493" s="13"/>
      <c r="CM493" s="13"/>
      <c r="CN493" s="13"/>
      <c r="CO493" s="13"/>
      <c r="CP493" s="13"/>
      <c r="CQ493" s="13"/>
      <c r="CR493" s="13"/>
      <c r="CS493" s="13"/>
      <c r="CT493" s="13"/>
      <c r="CU493" s="13"/>
      <c r="CV493" s="13"/>
      <c r="CW493" s="13"/>
      <c r="CX493" s="13"/>
      <c r="CY493" s="13"/>
      <c r="CZ493" s="13"/>
      <c r="DA493" s="13"/>
      <c r="DB493" s="13"/>
      <c r="DC493" s="13"/>
      <c r="DD493" s="13"/>
      <c r="DE493" s="13"/>
      <c r="DF493" s="13"/>
      <c r="DG493" s="13"/>
    </row>
    <row r="494" spans="2:111" ht="14.25">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c r="BF494" s="13"/>
      <c r="BG494" s="13"/>
      <c r="BH494" s="13"/>
      <c r="BI494" s="13"/>
      <c r="BJ494" s="13"/>
      <c r="BK494" s="13"/>
      <c r="BL494" s="13"/>
      <c r="BM494" s="13"/>
      <c r="BN494" s="13"/>
      <c r="BO494" s="13"/>
      <c r="BP494" s="13"/>
      <c r="BQ494" s="13"/>
      <c r="BR494" s="13"/>
      <c r="BS494" s="13"/>
      <c r="BT494" s="13"/>
      <c r="BU494" s="13"/>
      <c r="BV494" s="13"/>
      <c r="BW494" s="13"/>
      <c r="BX494" s="13"/>
      <c r="BY494" s="13"/>
      <c r="BZ494" s="13"/>
      <c r="CA494" s="13"/>
      <c r="CB494" s="13"/>
      <c r="CC494" s="13"/>
      <c r="CD494" s="13"/>
      <c r="CE494" s="13"/>
      <c r="CF494" s="13"/>
      <c r="CG494" s="13"/>
      <c r="CH494" s="13"/>
      <c r="CI494" s="13"/>
      <c r="CJ494" s="13"/>
      <c r="CK494" s="13"/>
      <c r="CL494" s="13"/>
      <c r="CM494" s="13"/>
      <c r="CN494" s="13"/>
      <c r="CO494" s="13"/>
      <c r="CP494" s="13"/>
      <c r="CQ494" s="13"/>
      <c r="CR494" s="13"/>
      <c r="CS494" s="13"/>
      <c r="CT494" s="13"/>
      <c r="CU494" s="13"/>
      <c r="CV494" s="13"/>
      <c r="CW494" s="13"/>
      <c r="CX494" s="13"/>
      <c r="CY494" s="13"/>
      <c r="CZ494" s="13"/>
      <c r="DA494" s="13"/>
      <c r="DB494" s="13"/>
      <c r="DC494" s="13"/>
      <c r="DD494" s="13"/>
      <c r="DE494" s="13"/>
      <c r="DF494" s="13"/>
      <c r="DG494" s="13"/>
    </row>
    <row r="495" spans="2:111" ht="14.25">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c r="BD495" s="13"/>
      <c r="BE495" s="13"/>
      <c r="BF495" s="13"/>
      <c r="BG495" s="13"/>
      <c r="BH495" s="13"/>
      <c r="BI495" s="13"/>
      <c r="BJ495" s="13"/>
      <c r="BK495" s="13"/>
      <c r="BL495" s="13"/>
      <c r="BM495" s="13"/>
      <c r="BN495" s="13"/>
      <c r="BO495" s="13"/>
      <c r="BP495" s="13"/>
      <c r="BQ495" s="13"/>
      <c r="BR495" s="13"/>
      <c r="BS495" s="13"/>
      <c r="BT495" s="13"/>
      <c r="BU495" s="13"/>
      <c r="BV495" s="13"/>
      <c r="BW495" s="13"/>
      <c r="BX495" s="13"/>
      <c r="BY495" s="13"/>
      <c r="BZ495" s="13"/>
      <c r="CA495" s="13"/>
      <c r="CB495" s="13"/>
      <c r="CC495" s="13"/>
      <c r="CD495" s="13"/>
      <c r="CE495" s="13"/>
      <c r="CF495" s="13"/>
      <c r="CG495" s="13"/>
      <c r="CH495" s="13"/>
      <c r="CI495" s="13"/>
      <c r="CJ495" s="13"/>
      <c r="CK495" s="13"/>
      <c r="CL495" s="13"/>
      <c r="CM495" s="13"/>
      <c r="CN495" s="13"/>
      <c r="CO495" s="13"/>
      <c r="CP495" s="13"/>
      <c r="CQ495" s="13"/>
      <c r="CR495" s="13"/>
      <c r="CS495" s="13"/>
      <c r="CT495" s="13"/>
      <c r="CU495" s="13"/>
      <c r="CV495" s="13"/>
      <c r="CW495" s="13"/>
      <c r="CX495" s="13"/>
      <c r="CY495" s="13"/>
      <c r="CZ495" s="13"/>
      <c r="DA495" s="13"/>
      <c r="DB495" s="13"/>
      <c r="DC495" s="13"/>
      <c r="DD495" s="13"/>
      <c r="DE495" s="13"/>
      <c r="DF495" s="13"/>
      <c r="DG495" s="13"/>
    </row>
    <row r="496" spans="2:111" ht="14.25">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c r="BJ496" s="13"/>
      <c r="BK496" s="13"/>
      <c r="BL496" s="13"/>
      <c r="BM496" s="13"/>
      <c r="BN496" s="13"/>
      <c r="BO496" s="13"/>
      <c r="BP496" s="13"/>
      <c r="BQ496" s="13"/>
      <c r="BR496" s="13"/>
      <c r="BS496" s="13"/>
      <c r="BT496" s="13"/>
      <c r="BU496" s="13"/>
      <c r="BV496" s="13"/>
      <c r="BW496" s="13"/>
      <c r="BX496" s="13"/>
      <c r="BY496" s="13"/>
      <c r="BZ496" s="13"/>
      <c r="CA496" s="13"/>
      <c r="CB496" s="13"/>
      <c r="CC496" s="13"/>
      <c r="CD496" s="13"/>
      <c r="CE496" s="13"/>
      <c r="CF496" s="13"/>
      <c r="CG496" s="13"/>
      <c r="CH496" s="13"/>
      <c r="CI496" s="13"/>
      <c r="CJ496" s="13"/>
      <c r="CK496" s="13"/>
      <c r="CL496" s="13"/>
      <c r="CM496" s="13"/>
      <c r="CN496" s="13"/>
      <c r="CO496" s="13"/>
      <c r="CP496" s="13"/>
      <c r="CQ496" s="13"/>
      <c r="CR496" s="13"/>
      <c r="CS496" s="13"/>
      <c r="CT496" s="13"/>
      <c r="CU496" s="13"/>
      <c r="CV496" s="13"/>
      <c r="CW496" s="13"/>
      <c r="CX496" s="13"/>
      <c r="CY496" s="13"/>
      <c r="CZ496" s="13"/>
      <c r="DA496" s="13"/>
      <c r="DB496" s="13"/>
      <c r="DC496" s="13"/>
      <c r="DD496" s="13"/>
      <c r="DE496" s="13"/>
      <c r="DF496" s="13"/>
      <c r="DG496" s="13"/>
    </row>
    <row r="497" spans="2:111" ht="14.25">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c r="BD497" s="13"/>
      <c r="BE497" s="13"/>
      <c r="BF497" s="13"/>
      <c r="BG497" s="13"/>
      <c r="BH497" s="13"/>
      <c r="BI497" s="13"/>
      <c r="BJ497" s="13"/>
      <c r="BK497" s="13"/>
      <c r="BL497" s="13"/>
      <c r="BM497" s="13"/>
      <c r="BN497" s="13"/>
      <c r="BO497" s="13"/>
      <c r="BP497" s="13"/>
      <c r="BQ497" s="13"/>
      <c r="BR497" s="13"/>
      <c r="BS497" s="13"/>
      <c r="BT497" s="13"/>
      <c r="BU497" s="13"/>
      <c r="BV497" s="13"/>
      <c r="BW497" s="13"/>
      <c r="BX497" s="13"/>
      <c r="BY497" s="13"/>
      <c r="BZ497" s="13"/>
      <c r="CA497" s="13"/>
      <c r="CB497" s="13"/>
      <c r="CC497" s="13"/>
      <c r="CD497" s="13"/>
      <c r="CE497" s="13"/>
      <c r="CF497" s="13"/>
      <c r="CG497" s="13"/>
      <c r="CH497" s="13"/>
      <c r="CI497" s="13"/>
      <c r="CJ497" s="13"/>
      <c r="CK497" s="13"/>
      <c r="CL497" s="13"/>
      <c r="CM497" s="13"/>
      <c r="CN497" s="13"/>
      <c r="CO497" s="13"/>
      <c r="CP497" s="13"/>
      <c r="CQ497" s="13"/>
      <c r="CR497" s="13"/>
      <c r="CS497" s="13"/>
      <c r="CT497" s="13"/>
      <c r="CU497" s="13"/>
      <c r="CV497" s="13"/>
      <c r="CW497" s="13"/>
      <c r="CX497" s="13"/>
      <c r="CY497" s="13"/>
      <c r="CZ497" s="13"/>
      <c r="DA497" s="13"/>
      <c r="DB497" s="13"/>
      <c r="DC497" s="13"/>
      <c r="DD497" s="13"/>
      <c r="DE497" s="13"/>
      <c r="DF497" s="13"/>
      <c r="DG497" s="13"/>
    </row>
    <row r="498" spans="2:111" ht="14.25">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c r="BD498" s="13"/>
      <c r="BE498" s="13"/>
      <c r="BF498" s="13"/>
      <c r="BG498" s="13"/>
      <c r="BH498" s="13"/>
      <c r="BI498" s="13"/>
      <c r="BJ498" s="13"/>
      <c r="BK498" s="13"/>
      <c r="BL498" s="13"/>
      <c r="BM498" s="13"/>
      <c r="BN498" s="13"/>
      <c r="BO498" s="13"/>
      <c r="BP498" s="13"/>
      <c r="BQ498" s="13"/>
      <c r="BR498" s="13"/>
      <c r="BS498" s="13"/>
      <c r="BT498" s="13"/>
      <c r="BU498" s="13"/>
      <c r="BV498" s="13"/>
      <c r="BW498" s="13"/>
      <c r="BX498" s="13"/>
      <c r="BY498" s="13"/>
      <c r="BZ498" s="13"/>
      <c r="CA498" s="13"/>
      <c r="CB498" s="13"/>
      <c r="CC498" s="13"/>
      <c r="CD498" s="13"/>
      <c r="CE498" s="13"/>
      <c r="CF498" s="13"/>
      <c r="CG498" s="13"/>
      <c r="CH498" s="13"/>
      <c r="CI498" s="13"/>
      <c r="CJ498" s="13"/>
      <c r="CK498" s="13"/>
      <c r="CL498" s="13"/>
      <c r="CM498" s="13"/>
      <c r="CN498" s="13"/>
      <c r="CO498" s="13"/>
      <c r="CP498" s="13"/>
      <c r="CQ498" s="13"/>
      <c r="CR498" s="13"/>
      <c r="CS498" s="13"/>
      <c r="CT498" s="13"/>
      <c r="CU498" s="13"/>
      <c r="CV498" s="13"/>
      <c r="CW498" s="13"/>
      <c r="CX498" s="13"/>
      <c r="CY498" s="13"/>
      <c r="CZ498" s="13"/>
      <c r="DA498" s="13"/>
      <c r="DB498" s="13"/>
      <c r="DC498" s="13"/>
      <c r="DD498" s="13"/>
      <c r="DE498" s="13"/>
      <c r="DF498" s="13"/>
      <c r="DG498" s="13"/>
    </row>
    <row r="499" spans="2:111" ht="14.25">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c r="BD499" s="13"/>
      <c r="BE499" s="13"/>
      <c r="BF499" s="13"/>
      <c r="BG499" s="13"/>
      <c r="BH499" s="13"/>
      <c r="BI499" s="13"/>
      <c r="BJ499" s="13"/>
      <c r="BK499" s="13"/>
      <c r="BL499" s="13"/>
      <c r="BM499" s="13"/>
      <c r="BN499" s="13"/>
      <c r="BO499" s="13"/>
      <c r="BP499" s="13"/>
      <c r="BQ499" s="13"/>
      <c r="BR499" s="13"/>
      <c r="BS499" s="13"/>
      <c r="BT499" s="13"/>
      <c r="BU499" s="13"/>
      <c r="BV499" s="13"/>
      <c r="BW499" s="13"/>
      <c r="BX499" s="13"/>
      <c r="BY499" s="13"/>
      <c r="BZ499" s="13"/>
      <c r="CA499" s="13"/>
      <c r="CB499" s="13"/>
      <c r="CC499" s="13"/>
      <c r="CD499" s="13"/>
      <c r="CE499" s="13"/>
      <c r="CF499" s="13"/>
      <c r="CG499" s="13"/>
      <c r="CH499" s="13"/>
      <c r="CI499" s="13"/>
      <c r="CJ499" s="13"/>
      <c r="CK499" s="13"/>
      <c r="CL499" s="13"/>
      <c r="CM499" s="13"/>
      <c r="CN499" s="13"/>
      <c r="CO499" s="13"/>
      <c r="CP499" s="13"/>
      <c r="CQ499" s="13"/>
      <c r="CR499" s="13"/>
      <c r="CS499" s="13"/>
      <c r="CT499" s="13"/>
      <c r="CU499" s="13"/>
      <c r="CV499" s="13"/>
      <c r="CW499" s="13"/>
      <c r="CX499" s="13"/>
      <c r="CY499" s="13"/>
      <c r="CZ499" s="13"/>
      <c r="DA499" s="13"/>
      <c r="DB499" s="13"/>
      <c r="DC499" s="13"/>
      <c r="DD499" s="13"/>
      <c r="DE499" s="13"/>
      <c r="DF499" s="13"/>
      <c r="DG499" s="13"/>
    </row>
    <row r="500" spans="2:111" ht="14.25">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c r="BE500" s="13"/>
      <c r="BF500" s="13"/>
      <c r="BG500" s="13"/>
      <c r="BH500" s="13"/>
      <c r="BI500" s="13"/>
      <c r="BJ500" s="13"/>
      <c r="BK500" s="13"/>
      <c r="BL500" s="13"/>
      <c r="BM500" s="13"/>
      <c r="BN500" s="13"/>
      <c r="BO500" s="13"/>
      <c r="BP500" s="13"/>
      <c r="BQ500" s="13"/>
      <c r="BR500" s="13"/>
      <c r="BS500" s="13"/>
      <c r="BT500" s="13"/>
      <c r="BU500" s="13"/>
      <c r="BV500" s="13"/>
      <c r="BW500" s="13"/>
      <c r="BX500" s="13"/>
      <c r="BY500" s="13"/>
      <c r="BZ500" s="13"/>
      <c r="CA500" s="13"/>
      <c r="CB500" s="13"/>
      <c r="CC500" s="13"/>
      <c r="CD500" s="13"/>
      <c r="CE500" s="13"/>
      <c r="CF500" s="13"/>
      <c r="CG500" s="13"/>
      <c r="CH500" s="13"/>
      <c r="CI500" s="13"/>
      <c r="CJ500" s="13"/>
      <c r="CK500" s="13"/>
      <c r="CL500" s="13"/>
      <c r="CM500" s="13"/>
      <c r="CN500" s="13"/>
      <c r="CO500" s="13"/>
      <c r="CP500" s="13"/>
      <c r="CQ500" s="13"/>
      <c r="CR500" s="13"/>
      <c r="CS500" s="13"/>
      <c r="CT500" s="13"/>
      <c r="CU500" s="13"/>
      <c r="CV500" s="13"/>
      <c r="CW500" s="13"/>
      <c r="CX500" s="13"/>
      <c r="CY500" s="13"/>
      <c r="CZ500" s="13"/>
      <c r="DA500" s="13"/>
      <c r="DB500" s="13"/>
      <c r="DC500" s="13"/>
      <c r="DD500" s="13"/>
      <c r="DE500" s="13"/>
      <c r="DF500" s="13"/>
      <c r="DG500" s="13"/>
    </row>
    <row r="501" spans="2:111" ht="14.25">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13"/>
      <c r="AZ501" s="13"/>
      <c r="BA501" s="13"/>
      <c r="BB501" s="13"/>
      <c r="BC501" s="13"/>
      <c r="BD501" s="13"/>
      <c r="BE501" s="13"/>
      <c r="BF501" s="13"/>
      <c r="BG501" s="13"/>
      <c r="BH501" s="13"/>
      <c r="BI501" s="13"/>
      <c r="BJ501" s="13"/>
      <c r="BK501" s="13"/>
      <c r="BL501" s="13"/>
      <c r="BM501" s="13"/>
      <c r="BN501" s="13"/>
      <c r="BO501" s="13"/>
      <c r="BP501" s="13"/>
      <c r="BQ501" s="13"/>
      <c r="BR501" s="13"/>
      <c r="BS501" s="13"/>
      <c r="BT501" s="13"/>
      <c r="BU501" s="13"/>
      <c r="BV501" s="13"/>
      <c r="BW501" s="13"/>
      <c r="BX501" s="13"/>
      <c r="BY501" s="13"/>
      <c r="BZ501" s="13"/>
      <c r="CA501" s="13"/>
      <c r="CB501" s="13"/>
      <c r="CC501" s="13"/>
      <c r="CD501" s="13"/>
      <c r="CE501" s="13"/>
      <c r="CF501" s="13"/>
      <c r="CG501" s="13"/>
      <c r="CH501" s="13"/>
      <c r="CI501" s="13"/>
      <c r="CJ501" s="13"/>
      <c r="CK501" s="13"/>
      <c r="CL501" s="13"/>
      <c r="CM501" s="13"/>
      <c r="CN501" s="13"/>
      <c r="CO501" s="13"/>
      <c r="CP501" s="13"/>
      <c r="CQ501" s="13"/>
      <c r="CR501" s="13"/>
      <c r="CS501" s="13"/>
      <c r="CT501" s="13"/>
      <c r="CU501" s="13"/>
      <c r="CV501" s="13"/>
      <c r="CW501" s="13"/>
      <c r="CX501" s="13"/>
      <c r="CY501" s="13"/>
      <c r="CZ501" s="13"/>
      <c r="DA501" s="13"/>
      <c r="DB501" s="13"/>
      <c r="DC501" s="13"/>
      <c r="DD501" s="13"/>
      <c r="DE501" s="13"/>
      <c r="DF501" s="13"/>
      <c r="DG501" s="13"/>
    </row>
    <row r="502" spans="2:111" ht="14.25">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c r="CA502" s="13"/>
      <c r="CB502" s="13"/>
      <c r="CC502" s="13"/>
      <c r="CD502" s="13"/>
      <c r="CE502" s="13"/>
      <c r="CF502" s="13"/>
      <c r="CG502" s="13"/>
      <c r="CH502" s="13"/>
      <c r="CI502" s="13"/>
      <c r="CJ502" s="13"/>
      <c r="CK502" s="13"/>
      <c r="CL502" s="13"/>
      <c r="CM502" s="13"/>
      <c r="CN502" s="13"/>
      <c r="CO502" s="13"/>
      <c r="CP502" s="13"/>
      <c r="CQ502" s="13"/>
      <c r="CR502" s="13"/>
      <c r="CS502" s="13"/>
      <c r="CT502" s="13"/>
      <c r="CU502" s="13"/>
      <c r="CV502" s="13"/>
      <c r="CW502" s="13"/>
      <c r="CX502" s="13"/>
      <c r="CY502" s="13"/>
      <c r="CZ502" s="13"/>
      <c r="DA502" s="13"/>
      <c r="DB502" s="13"/>
      <c r="DC502" s="13"/>
      <c r="DD502" s="13"/>
      <c r="DE502" s="13"/>
      <c r="DF502" s="13"/>
      <c r="DG502" s="13"/>
    </row>
    <row r="503" spans="2:111" ht="14.25">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c r="AX503" s="13"/>
      <c r="AY503" s="13"/>
      <c r="AZ503" s="13"/>
      <c r="BA503" s="13"/>
      <c r="BB503" s="13"/>
      <c r="BC503" s="13"/>
      <c r="BD503" s="13"/>
      <c r="BE503" s="13"/>
      <c r="BF503" s="13"/>
      <c r="BG503" s="13"/>
      <c r="BH503" s="13"/>
      <c r="BI503" s="13"/>
      <c r="BJ503" s="13"/>
      <c r="BK503" s="13"/>
      <c r="BL503" s="13"/>
      <c r="BM503" s="13"/>
      <c r="BN503" s="13"/>
      <c r="BO503" s="13"/>
      <c r="BP503" s="13"/>
      <c r="BQ503" s="13"/>
      <c r="BR503" s="13"/>
      <c r="BS503" s="13"/>
      <c r="BT503" s="13"/>
      <c r="BU503" s="13"/>
      <c r="BV503" s="13"/>
      <c r="BW503" s="13"/>
      <c r="BX503" s="13"/>
      <c r="BY503" s="13"/>
      <c r="BZ503" s="13"/>
      <c r="CA503" s="13"/>
      <c r="CB503" s="13"/>
      <c r="CC503" s="13"/>
      <c r="CD503" s="13"/>
      <c r="CE503" s="13"/>
      <c r="CF503" s="13"/>
      <c r="CG503" s="13"/>
      <c r="CH503" s="13"/>
      <c r="CI503" s="13"/>
      <c r="CJ503" s="13"/>
      <c r="CK503" s="13"/>
      <c r="CL503" s="13"/>
      <c r="CM503" s="13"/>
      <c r="CN503" s="13"/>
      <c r="CO503" s="13"/>
      <c r="CP503" s="13"/>
      <c r="CQ503" s="13"/>
      <c r="CR503" s="13"/>
      <c r="CS503" s="13"/>
      <c r="CT503" s="13"/>
      <c r="CU503" s="13"/>
      <c r="CV503" s="13"/>
      <c r="CW503" s="13"/>
      <c r="CX503" s="13"/>
      <c r="CY503" s="13"/>
      <c r="CZ503" s="13"/>
      <c r="DA503" s="13"/>
      <c r="DB503" s="13"/>
      <c r="DC503" s="13"/>
      <c r="DD503" s="13"/>
      <c r="DE503" s="13"/>
      <c r="DF503" s="13"/>
      <c r="DG503" s="13"/>
    </row>
    <row r="504" spans="2:111" ht="14.25">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13"/>
      <c r="AZ504" s="13"/>
      <c r="BA504" s="13"/>
      <c r="BB504" s="13"/>
      <c r="BC504" s="13"/>
      <c r="BD504" s="13"/>
      <c r="BE504" s="13"/>
      <c r="BF504" s="13"/>
      <c r="BG504" s="13"/>
      <c r="BH504" s="13"/>
      <c r="BI504" s="13"/>
      <c r="BJ504" s="13"/>
      <c r="BK504" s="13"/>
      <c r="BL504" s="13"/>
      <c r="BM504" s="13"/>
      <c r="BN504" s="13"/>
      <c r="BO504" s="13"/>
      <c r="BP504" s="13"/>
      <c r="BQ504" s="13"/>
      <c r="BR504" s="13"/>
      <c r="BS504" s="13"/>
      <c r="BT504" s="13"/>
      <c r="BU504" s="13"/>
      <c r="BV504" s="13"/>
      <c r="BW504" s="13"/>
      <c r="BX504" s="13"/>
      <c r="BY504" s="13"/>
      <c r="BZ504" s="13"/>
      <c r="CA504" s="13"/>
      <c r="CB504" s="13"/>
      <c r="CC504" s="13"/>
      <c r="CD504" s="13"/>
      <c r="CE504" s="13"/>
      <c r="CF504" s="13"/>
      <c r="CG504" s="13"/>
      <c r="CH504" s="13"/>
      <c r="CI504" s="13"/>
      <c r="CJ504" s="13"/>
      <c r="CK504" s="13"/>
      <c r="CL504" s="13"/>
      <c r="CM504" s="13"/>
      <c r="CN504" s="13"/>
      <c r="CO504" s="13"/>
      <c r="CP504" s="13"/>
      <c r="CQ504" s="13"/>
      <c r="CR504" s="13"/>
      <c r="CS504" s="13"/>
      <c r="CT504" s="13"/>
      <c r="CU504" s="13"/>
      <c r="CV504" s="13"/>
      <c r="CW504" s="13"/>
      <c r="CX504" s="13"/>
      <c r="CY504" s="13"/>
      <c r="CZ504" s="13"/>
      <c r="DA504" s="13"/>
      <c r="DB504" s="13"/>
      <c r="DC504" s="13"/>
      <c r="DD504" s="13"/>
      <c r="DE504" s="13"/>
      <c r="DF504" s="13"/>
      <c r="DG504" s="13"/>
    </row>
    <row r="505" spans="2:111" ht="14.25">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c r="BE505" s="13"/>
      <c r="BF505" s="13"/>
      <c r="BG505" s="13"/>
      <c r="BH505" s="13"/>
      <c r="BI505" s="13"/>
      <c r="BJ505" s="13"/>
      <c r="BK505" s="13"/>
      <c r="BL505" s="13"/>
      <c r="BM505" s="13"/>
      <c r="BN505" s="13"/>
      <c r="BO505" s="13"/>
      <c r="BP505" s="13"/>
      <c r="BQ505" s="13"/>
      <c r="BR505" s="13"/>
      <c r="BS505" s="13"/>
      <c r="BT505" s="13"/>
      <c r="BU505" s="13"/>
      <c r="BV505" s="13"/>
      <c r="BW505" s="13"/>
      <c r="BX505" s="13"/>
      <c r="BY505" s="13"/>
      <c r="BZ505" s="13"/>
      <c r="CA505" s="13"/>
      <c r="CB505" s="13"/>
      <c r="CC505" s="13"/>
      <c r="CD505" s="13"/>
      <c r="CE505" s="13"/>
      <c r="CF505" s="13"/>
      <c r="CG505" s="13"/>
      <c r="CH505" s="13"/>
      <c r="CI505" s="13"/>
      <c r="CJ505" s="13"/>
      <c r="CK505" s="13"/>
      <c r="CL505" s="13"/>
      <c r="CM505" s="13"/>
      <c r="CN505" s="13"/>
      <c r="CO505" s="13"/>
      <c r="CP505" s="13"/>
      <c r="CQ505" s="13"/>
      <c r="CR505" s="13"/>
      <c r="CS505" s="13"/>
      <c r="CT505" s="13"/>
      <c r="CU505" s="13"/>
      <c r="CV505" s="13"/>
      <c r="CW505" s="13"/>
      <c r="CX505" s="13"/>
      <c r="CY505" s="13"/>
      <c r="CZ505" s="13"/>
      <c r="DA505" s="13"/>
      <c r="DB505" s="13"/>
      <c r="DC505" s="13"/>
      <c r="DD505" s="13"/>
      <c r="DE505" s="13"/>
      <c r="DF505" s="13"/>
      <c r="DG505" s="13"/>
    </row>
    <row r="506" spans="2:111" ht="14.25">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c r="BF506" s="13"/>
      <c r="BG506" s="13"/>
      <c r="BH506" s="13"/>
      <c r="BI506" s="13"/>
      <c r="BJ506" s="13"/>
      <c r="BK506" s="13"/>
      <c r="BL506" s="13"/>
      <c r="BM506" s="13"/>
      <c r="BN506" s="13"/>
      <c r="BO506" s="13"/>
      <c r="BP506" s="13"/>
      <c r="BQ506" s="13"/>
      <c r="BR506" s="13"/>
      <c r="BS506" s="13"/>
      <c r="BT506" s="13"/>
      <c r="BU506" s="13"/>
      <c r="BV506" s="13"/>
      <c r="BW506" s="13"/>
      <c r="BX506" s="13"/>
      <c r="BY506" s="13"/>
      <c r="BZ506" s="13"/>
      <c r="CA506" s="13"/>
      <c r="CB506" s="13"/>
      <c r="CC506" s="13"/>
      <c r="CD506" s="13"/>
      <c r="CE506" s="13"/>
      <c r="CF506" s="13"/>
      <c r="CG506" s="13"/>
      <c r="CH506" s="13"/>
      <c r="CI506" s="13"/>
      <c r="CJ506" s="13"/>
      <c r="CK506" s="13"/>
      <c r="CL506" s="13"/>
      <c r="CM506" s="13"/>
      <c r="CN506" s="13"/>
      <c r="CO506" s="13"/>
      <c r="CP506" s="13"/>
      <c r="CQ506" s="13"/>
      <c r="CR506" s="13"/>
      <c r="CS506" s="13"/>
      <c r="CT506" s="13"/>
      <c r="CU506" s="13"/>
      <c r="CV506" s="13"/>
      <c r="CW506" s="13"/>
      <c r="CX506" s="13"/>
      <c r="CY506" s="13"/>
      <c r="CZ506" s="13"/>
      <c r="DA506" s="13"/>
      <c r="DB506" s="13"/>
      <c r="DC506" s="13"/>
      <c r="DD506" s="13"/>
      <c r="DE506" s="13"/>
      <c r="DF506" s="13"/>
      <c r="DG506" s="13"/>
    </row>
    <row r="507" spans="2:111" ht="14.25">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c r="AS507" s="13"/>
      <c r="AT507" s="13"/>
      <c r="AU507" s="13"/>
      <c r="AV507" s="13"/>
      <c r="AW507" s="13"/>
      <c r="AX507" s="13"/>
      <c r="AY507" s="13"/>
      <c r="AZ507" s="13"/>
      <c r="BA507" s="13"/>
      <c r="BB507" s="13"/>
      <c r="BC507" s="13"/>
      <c r="BD507" s="13"/>
      <c r="BE507" s="13"/>
      <c r="BF507" s="13"/>
      <c r="BG507" s="13"/>
      <c r="BH507" s="13"/>
      <c r="BI507" s="13"/>
      <c r="BJ507" s="13"/>
      <c r="BK507" s="13"/>
      <c r="BL507" s="13"/>
      <c r="BM507" s="13"/>
      <c r="BN507" s="13"/>
      <c r="BO507" s="13"/>
      <c r="BP507" s="13"/>
      <c r="BQ507" s="13"/>
      <c r="BR507" s="13"/>
      <c r="BS507" s="13"/>
      <c r="BT507" s="13"/>
      <c r="BU507" s="13"/>
      <c r="BV507" s="13"/>
      <c r="BW507" s="13"/>
      <c r="BX507" s="13"/>
      <c r="BY507" s="13"/>
      <c r="BZ507" s="13"/>
      <c r="CA507" s="13"/>
      <c r="CB507" s="13"/>
      <c r="CC507" s="13"/>
      <c r="CD507" s="13"/>
      <c r="CE507" s="13"/>
      <c r="CF507" s="13"/>
      <c r="CG507" s="13"/>
      <c r="CH507" s="13"/>
      <c r="CI507" s="13"/>
      <c r="CJ507" s="13"/>
      <c r="CK507" s="13"/>
      <c r="CL507" s="13"/>
      <c r="CM507" s="13"/>
      <c r="CN507" s="13"/>
      <c r="CO507" s="13"/>
      <c r="CP507" s="13"/>
      <c r="CQ507" s="13"/>
      <c r="CR507" s="13"/>
      <c r="CS507" s="13"/>
      <c r="CT507" s="13"/>
      <c r="CU507" s="13"/>
      <c r="CV507" s="13"/>
      <c r="CW507" s="13"/>
      <c r="CX507" s="13"/>
      <c r="CY507" s="13"/>
      <c r="CZ507" s="13"/>
      <c r="DA507" s="13"/>
      <c r="DB507" s="13"/>
      <c r="DC507" s="13"/>
      <c r="DD507" s="13"/>
      <c r="DE507" s="13"/>
      <c r="DF507" s="13"/>
      <c r="DG507" s="13"/>
    </row>
    <row r="508" spans="2:111" ht="14.25">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c r="CA508" s="13"/>
      <c r="CB508" s="13"/>
      <c r="CC508" s="13"/>
      <c r="CD508" s="13"/>
      <c r="CE508" s="13"/>
      <c r="CF508" s="13"/>
      <c r="CG508" s="13"/>
      <c r="CH508" s="13"/>
      <c r="CI508" s="13"/>
      <c r="CJ508" s="13"/>
      <c r="CK508" s="13"/>
      <c r="CL508" s="13"/>
      <c r="CM508" s="13"/>
      <c r="CN508" s="13"/>
      <c r="CO508" s="13"/>
      <c r="CP508" s="13"/>
      <c r="CQ508" s="13"/>
      <c r="CR508" s="13"/>
      <c r="CS508" s="13"/>
      <c r="CT508" s="13"/>
      <c r="CU508" s="13"/>
      <c r="CV508" s="13"/>
      <c r="CW508" s="13"/>
      <c r="CX508" s="13"/>
      <c r="CY508" s="13"/>
      <c r="CZ508" s="13"/>
      <c r="DA508" s="13"/>
      <c r="DB508" s="13"/>
      <c r="DC508" s="13"/>
      <c r="DD508" s="13"/>
      <c r="DE508" s="13"/>
      <c r="DF508" s="13"/>
      <c r="DG508" s="13"/>
    </row>
    <row r="509" spans="2:111" ht="14.25">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13"/>
      <c r="AZ509" s="13"/>
      <c r="BA509" s="13"/>
      <c r="BB509" s="13"/>
      <c r="BC509" s="13"/>
      <c r="BD509" s="13"/>
      <c r="BE509" s="13"/>
      <c r="BF509" s="13"/>
      <c r="BG509" s="13"/>
      <c r="BH509" s="13"/>
      <c r="BI509" s="13"/>
      <c r="BJ509" s="13"/>
      <c r="BK509" s="13"/>
      <c r="BL509" s="13"/>
      <c r="BM509" s="13"/>
      <c r="BN509" s="13"/>
      <c r="BO509" s="13"/>
      <c r="BP509" s="13"/>
      <c r="BQ509" s="13"/>
      <c r="BR509" s="13"/>
      <c r="BS509" s="13"/>
      <c r="BT509" s="13"/>
      <c r="BU509" s="13"/>
      <c r="BV509" s="13"/>
      <c r="BW509" s="13"/>
      <c r="BX509" s="13"/>
      <c r="BY509" s="13"/>
      <c r="BZ509" s="13"/>
      <c r="CA509" s="13"/>
      <c r="CB509" s="13"/>
      <c r="CC509" s="13"/>
      <c r="CD509" s="13"/>
      <c r="CE509" s="13"/>
      <c r="CF509" s="13"/>
      <c r="CG509" s="13"/>
      <c r="CH509" s="13"/>
      <c r="CI509" s="13"/>
      <c r="CJ509" s="13"/>
      <c r="CK509" s="13"/>
      <c r="CL509" s="13"/>
      <c r="CM509" s="13"/>
      <c r="CN509" s="13"/>
      <c r="CO509" s="13"/>
      <c r="CP509" s="13"/>
      <c r="CQ509" s="13"/>
      <c r="CR509" s="13"/>
      <c r="CS509" s="13"/>
      <c r="CT509" s="13"/>
      <c r="CU509" s="13"/>
      <c r="CV509" s="13"/>
      <c r="CW509" s="13"/>
      <c r="CX509" s="13"/>
      <c r="CY509" s="13"/>
      <c r="CZ509" s="13"/>
      <c r="DA509" s="13"/>
      <c r="DB509" s="13"/>
      <c r="DC509" s="13"/>
      <c r="DD509" s="13"/>
      <c r="DE509" s="13"/>
      <c r="DF509" s="13"/>
      <c r="DG509" s="13"/>
    </row>
    <row r="510" spans="2:111" ht="14.25">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c r="CA510" s="13"/>
      <c r="CB510" s="13"/>
      <c r="CC510" s="13"/>
      <c r="CD510" s="13"/>
      <c r="CE510" s="13"/>
      <c r="CF510" s="13"/>
      <c r="CG510" s="13"/>
      <c r="CH510" s="13"/>
      <c r="CI510" s="13"/>
      <c r="CJ510" s="13"/>
      <c r="CK510" s="13"/>
      <c r="CL510" s="13"/>
      <c r="CM510" s="13"/>
      <c r="CN510" s="13"/>
      <c r="CO510" s="13"/>
      <c r="CP510" s="13"/>
      <c r="CQ510" s="13"/>
      <c r="CR510" s="13"/>
      <c r="CS510" s="13"/>
      <c r="CT510" s="13"/>
      <c r="CU510" s="13"/>
      <c r="CV510" s="13"/>
      <c r="CW510" s="13"/>
      <c r="CX510" s="13"/>
      <c r="CY510" s="13"/>
      <c r="CZ510" s="13"/>
      <c r="DA510" s="13"/>
      <c r="DB510" s="13"/>
      <c r="DC510" s="13"/>
      <c r="DD510" s="13"/>
      <c r="DE510" s="13"/>
      <c r="DF510" s="13"/>
      <c r="DG510" s="13"/>
    </row>
    <row r="511" spans="2:111" ht="14.25">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c r="BE511" s="13"/>
      <c r="BF511" s="13"/>
      <c r="BG511" s="13"/>
      <c r="BH511" s="13"/>
      <c r="BI511" s="13"/>
      <c r="BJ511" s="13"/>
      <c r="BK511" s="13"/>
      <c r="BL511" s="13"/>
      <c r="BM511" s="13"/>
      <c r="BN511" s="13"/>
      <c r="BO511" s="13"/>
      <c r="BP511" s="13"/>
      <c r="BQ511" s="13"/>
      <c r="BR511" s="13"/>
      <c r="BS511" s="13"/>
      <c r="BT511" s="13"/>
      <c r="BU511" s="13"/>
      <c r="BV511" s="13"/>
      <c r="BW511" s="13"/>
      <c r="BX511" s="13"/>
      <c r="BY511" s="13"/>
      <c r="BZ511" s="13"/>
      <c r="CA511" s="13"/>
      <c r="CB511" s="13"/>
      <c r="CC511" s="13"/>
      <c r="CD511" s="13"/>
      <c r="CE511" s="13"/>
      <c r="CF511" s="13"/>
      <c r="CG511" s="13"/>
      <c r="CH511" s="13"/>
      <c r="CI511" s="13"/>
      <c r="CJ511" s="13"/>
      <c r="CK511" s="13"/>
      <c r="CL511" s="13"/>
      <c r="CM511" s="13"/>
      <c r="CN511" s="13"/>
      <c r="CO511" s="13"/>
      <c r="CP511" s="13"/>
      <c r="CQ511" s="13"/>
      <c r="CR511" s="13"/>
      <c r="CS511" s="13"/>
      <c r="CT511" s="13"/>
      <c r="CU511" s="13"/>
      <c r="CV511" s="13"/>
      <c r="CW511" s="13"/>
      <c r="CX511" s="13"/>
      <c r="CY511" s="13"/>
      <c r="CZ511" s="13"/>
      <c r="DA511" s="13"/>
      <c r="DB511" s="13"/>
      <c r="DC511" s="13"/>
      <c r="DD511" s="13"/>
      <c r="DE511" s="13"/>
      <c r="DF511" s="13"/>
      <c r="DG511" s="13"/>
    </row>
    <row r="512" spans="2:111" ht="14.25">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c r="AL512" s="13"/>
      <c r="AM512" s="13"/>
      <c r="AN512" s="13"/>
      <c r="AO512" s="13"/>
      <c r="AP512" s="13"/>
      <c r="AQ512" s="13"/>
      <c r="AR512" s="13"/>
      <c r="AS512" s="13"/>
      <c r="AT512" s="13"/>
      <c r="AU512" s="13"/>
      <c r="AV512" s="13"/>
      <c r="AW512" s="13"/>
      <c r="AX512" s="13"/>
      <c r="AY512" s="13"/>
      <c r="AZ512" s="13"/>
      <c r="BA512" s="13"/>
      <c r="BB512" s="13"/>
      <c r="BC512" s="13"/>
      <c r="BD512" s="13"/>
      <c r="BE512" s="13"/>
      <c r="BF512" s="13"/>
      <c r="BG512" s="13"/>
      <c r="BH512" s="13"/>
      <c r="BI512" s="13"/>
      <c r="BJ512" s="13"/>
      <c r="BK512" s="13"/>
      <c r="BL512" s="13"/>
      <c r="BM512" s="13"/>
      <c r="BN512" s="13"/>
      <c r="BO512" s="13"/>
      <c r="BP512" s="13"/>
      <c r="BQ512" s="13"/>
      <c r="BR512" s="13"/>
      <c r="BS512" s="13"/>
      <c r="BT512" s="13"/>
      <c r="BU512" s="13"/>
      <c r="BV512" s="13"/>
      <c r="BW512" s="13"/>
      <c r="BX512" s="13"/>
      <c r="BY512" s="13"/>
      <c r="BZ512" s="13"/>
      <c r="CA512" s="13"/>
      <c r="CB512" s="13"/>
      <c r="CC512" s="13"/>
      <c r="CD512" s="13"/>
      <c r="CE512" s="13"/>
      <c r="CF512" s="13"/>
      <c r="CG512" s="13"/>
      <c r="CH512" s="13"/>
      <c r="CI512" s="13"/>
      <c r="CJ512" s="13"/>
      <c r="CK512" s="13"/>
      <c r="CL512" s="13"/>
      <c r="CM512" s="13"/>
      <c r="CN512" s="13"/>
      <c r="CO512" s="13"/>
      <c r="CP512" s="13"/>
      <c r="CQ512" s="13"/>
      <c r="CR512" s="13"/>
      <c r="CS512" s="13"/>
      <c r="CT512" s="13"/>
      <c r="CU512" s="13"/>
      <c r="CV512" s="13"/>
      <c r="CW512" s="13"/>
      <c r="CX512" s="13"/>
      <c r="CY512" s="13"/>
      <c r="CZ512" s="13"/>
      <c r="DA512" s="13"/>
      <c r="DB512" s="13"/>
      <c r="DC512" s="13"/>
      <c r="DD512" s="13"/>
      <c r="DE512" s="13"/>
      <c r="DF512" s="13"/>
      <c r="DG512" s="13"/>
    </row>
    <row r="513" spans="2:111" ht="14.25">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13"/>
      <c r="AZ513" s="13"/>
      <c r="BA513" s="13"/>
      <c r="BB513" s="13"/>
      <c r="BC513" s="13"/>
      <c r="BD513" s="13"/>
      <c r="BE513" s="13"/>
      <c r="BF513" s="13"/>
      <c r="BG513" s="13"/>
      <c r="BH513" s="13"/>
      <c r="BI513" s="13"/>
      <c r="BJ513" s="13"/>
      <c r="BK513" s="13"/>
      <c r="BL513" s="13"/>
      <c r="BM513" s="13"/>
      <c r="BN513" s="13"/>
      <c r="BO513" s="13"/>
      <c r="BP513" s="13"/>
      <c r="BQ513" s="13"/>
      <c r="BR513" s="13"/>
      <c r="BS513" s="13"/>
      <c r="BT513" s="13"/>
      <c r="BU513" s="13"/>
      <c r="BV513" s="13"/>
      <c r="BW513" s="13"/>
      <c r="BX513" s="13"/>
      <c r="BY513" s="13"/>
      <c r="BZ513" s="13"/>
      <c r="CA513" s="13"/>
      <c r="CB513" s="13"/>
      <c r="CC513" s="13"/>
      <c r="CD513" s="13"/>
      <c r="CE513" s="13"/>
      <c r="CF513" s="13"/>
      <c r="CG513" s="13"/>
      <c r="CH513" s="13"/>
      <c r="CI513" s="13"/>
      <c r="CJ513" s="13"/>
      <c r="CK513" s="13"/>
      <c r="CL513" s="13"/>
      <c r="CM513" s="13"/>
      <c r="CN513" s="13"/>
      <c r="CO513" s="13"/>
      <c r="CP513" s="13"/>
      <c r="CQ513" s="13"/>
      <c r="CR513" s="13"/>
      <c r="CS513" s="13"/>
      <c r="CT513" s="13"/>
      <c r="CU513" s="13"/>
      <c r="CV513" s="13"/>
      <c r="CW513" s="13"/>
      <c r="CX513" s="13"/>
      <c r="CY513" s="13"/>
      <c r="CZ513" s="13"/>
      <c r="DA513" s="13"/>
      <c r="DB513" s="13"/>
      <c r="DC513" s="13"/>
      <c r="DD513" s="13"/>
      <c r="DE513" s="13"/>
      <c r="DF513" s="13"/>
      <c r="DG513" s="13"/>
    </row>
    <row r="514" spans="2:111" ht="14.25">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13"/>
      <c r="AZ514" s="13"/>
      <c r="BA514" s="13"/>
      <c r="BB514" s="13"/>
      <c r="BC514" s="13"/>
      <c r="BD514" s="13"/>
      <c r="BE514" s="13"/>
      <c r="BF514" s="13"/>
      <c r="BG514" s="13"/>
      <c r="BH514" s="13"/>
      <c r="BI514" s="13"/>
      <c r="BJ514" s="13"/>
      <c r="BK514" s="13"/>
      <c r="BL514" s="13"/>
      <c r="BM514" s="13"/>
      <c r="BN514" s="13"/>
      <c r="BO514" s="13"/>
      <c r="BP514" s="13"/>
      <c r="BQ514" s="13"/>
      <c r="BR514" s="13"/>
      <c r="BS514" s="13"/>
      <c r="BT514" s="13"/>
      <c r="BU514" s="13"/>
      <c r="BV514" s="13"/>
      <c r="BW514" s="13"/>
      <c r="BX514" s="13"/>
      <c r="BY514" s="13"/>
      <c r="BZ514" s="13"/>
      <c r="CA514" s="13"/>
      <c r="CB514" s="13"/>
      <c r="CC514" s="13"/>
      <c r="CD514" s="13"/>
      <c r="CE514" s="13"/>
      <c r="CF514" s="13"/>
      <c r="CG514" s="13"/>
      <c r="CH514" s="13"/>
      <c r="CI514" s="13"/>
      <c r="CJ514" s="13"/>
      <c r="CK514" s="13"/>
      <c r="CL514" s="13"/>
      <c r="CM514" s="13"/>
      <c r="CN514" s="13"/>
      <c r="CO514" s="13"/>
      <c r="CP514" s="13"/>
      <c r="CQ514" s="13"/>
      <c r="CR514" s="13"/>
      <c r="CS514" s="13"/>
      <c r="CT514" s="13"/>
      <c r="CU514" s="13"/>
      <c r="CV514" s="13"/>
      <c r="CW514" s="13"/>
      <c r="CX514" s="13"/>
      <c r="CY514" s="13"/>
      <c r="CZ514" s="13"/>
      <c r="DA514" s="13"/>
      <c r="DB514" s="13"/>
      <c r="DC514" s="13"/>
      <c r="DD514" s="13"/>
      <c r="DE514" s="13"/>
      <c r="DF514" s="13"/>
      <c r="DG514" s="13"/>
    </row>
    <row r="515" spans="2:111" ht="14.25">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c r="AN515" s="13"/>
      <c r="AO515" s="13"/>
      <c r="AP515" s="13"/>
      <c r="AQ515" s="13"/>
      <c r="AR515" s="13"/>
      <c r="AS515" s="13"/>
      <c r="AT515" s="13"/>
      <c r="AU515" s="13"/>
      <c r="AV515" s="13"/>
      <c r="AW515" s="13"/>
      <c r="AX515" s="13"/>
      <c r="AY515" s="13"/>
      <c r="AZ515" s="13"/>
      <c r="BA515" s="13"/>
      <c r="BB515" s="13"/>
      <c r="BC515" s="13"/>
      <c r="BD515" s="13"/>
      <c r="BE515" s="13"/>
      <c r="BF515" s="13"/>
      <c r="BG515" s="13"/>
      <c r="BH515" s="13"/>
      <c r="BI515" s="13"/>
      <c r="BJ515" s="13"/>
      <c r="BK515" s="13"/>
      <c r="BL515" s="13"/>
      <c r="BM515" s="13"/>
      <c r="BN515" s="13"/>
      <c r="BO515" s="13"/>
      <c r="BP515" s="13"/>
      <c r="BQ515" s="13"/>
      <c r="BR515" s="13"/>
      <c r="BS515" s="13"/>
      <c r="BT515" s="13"/>
      <c r="BU515" s="13"/>
      <c r="BV515" s="13"/>
      <c r="BW515" s="13"/>
      <c r="BX515" s="13"/>
      <c r="BY515" s="13"/>
      <c r="BZ515" s="13"/>
      <c r="CA515" s="13"/>
      <c r="CB515" s="13"/>
      <c r="CC515" s="13"/>
      <c r="CD515" s="13"/>
      <c r="CE515" s="13"/>
      <c r="CF515" s="13"/>
      <c r="CG515" s="13"/>
      <c r="CH515" s="13"/>
      <c r="CI515" s="13"/>
      <c r="CJ515" s="13"/>
      <c r="CK515" s="13"/>
      <c r="CL515" s="13"/>
      <c r="CM515" s="13"/>
      <c r="CN515" s="13"/>
      <c r="CO515" s="13"/>
      <c r="CP515" s="13"/>
      <c r="CQ515" s="13"/>
      <c r="CR515" s="13"/>
      <c r="CS515" s="13"/>
      <c r="CT515" s="13"/>
      <c r="CU515" s="13"/>
      <c r="CV515" s="13"/>
      <c r="CW515" s="13"/>
      <c r="CX515" s="13"/>
      <c r="CY515" s="13"/>
      <c r="CZ515" s="13"/>
      <c r="DA515" s="13"/>
      <c r="DB515" s="13"/>
      <c r="DC515" s="13"/>
      <c r="DD515" s="13"/>
      <c r="DE515" s="13"/>
      <c r="DF515" s="13"/>
      <c r="DG515" s="13"/>
    </row>
    <row r="516" spans="2:111" ht="14.25">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c r="CA516" s="13"/>
      <c r="CB516" s="13"/>
      <c r="CC516" s="13"/>
      <c r="CD516" s="13"/>
      <c r="CE516" s="13"/>
      <c r="CF516" s="13"/>
      <c r="CG516" s="13"/>
      <c r="CH516" s="13"/>
      <c r="CI516" s="13"/>
      <c r="CJ516" s="13"/>
      <c r="CK516" s="13"/>
      <c r="CL516" s="13"/>
      <c r="CM516" s="13"/>
      <c r="CN516" s="13"/>
      <c r="CO516" s="13"/>
      <c r="CP516" s="13"/>
      <c r="CQ516" s="13"/>
      <c r="CR516" s="13"/>
      <c r="CS516" s="13"/>
      <c r="CT516" s="13"/>
      <c r="CU516" s="13"/>
      <c r="CV516" s="13"/>
      <c r="CW516" s="13"/>
      <c r="CX516" s="13"/>
      <c r="CY516" s="13"/>
      <c r="CZ516" s="13"/>
      <c r="DA516" s="13"/>
      <c r="DB516" s="13"/>
      <c r="DC516" s="13"/>
      <c r="DD516" s="13"/>
      <c r="DE516" s="13"/>
      <c r="DF516" s="13"/>
      <c r="DG516" s="13"/>
    </row>
    <row r="517" spans="2:111" ht="14.25">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c r="AN517" s="13"/>
      <c r="AO517" s="13"/>
      <c r="AP517" s="13"/>
      <c r="AQ517" s="13"/>
      <c r="AR517" s="13"/>
      <c r="AS517" s="13"/>
      <c r="AT517" s="13"/>
      <c r="AU517" s="13"/>
      <c r="AV517" s="13"/>
      <c r="AW517" s="13"/>
      <c r="AX517" s="13"/>
      <c r="AY517" s="13"/>
      <c r="AZ517" s="13"/>
      <c r="BA517" s="13"/>
      <c r="BB517" s="13"/>
      <c r="BC517" s="13"/>
      <c r="BD517" s="13"/>
      <c r="BE517" s="13"/>
      <c r="BF517" s="13"/>
      <c r="BG517" s="13"/>
      <c r="BH517" s="13"/>
      <c r="BI517" s="13"/>
      <c r="BJ517" s="13"/>
      <c r="BK517" s="13"/>
      <c r="BL517" s="13"/>
      <c r="BM517" s="13"/>
      <c r="BN517" s="13"/>
      <c r="BO517" s="13"/>
      <c r="BP517" s="13"/>
      <c r="BQ517" s="13"/>
      <c r="BR517" s="13"/>
      <c r="BS517" s="13"/>
      <c r="BT517" s="13"/>
      <c r="BU517" s="13"/>
      <c r="BV517" s="13"/>
      <c r="BW517" s="13"/>
      <c r="BX517" s="13"/>
      <c r="BY517" s="13"/>
      <c r="BZ517" s="13"/>
      <c r="CA517" s="13"/>
      <c r="CB517" s="13"/>
      <c r="CC517" s="13"/>
      <c r="CD517" s="13"/>
      <c r="CE517" s="13"/>
      <c r="CF517" s="13"/>
      <c r="CG517" s="13"/>
      <c r="CH517" s="13"/>
      <c r="CI517" s="13"/>
      <c r="CJ517" s="13"/>
      <c r="CK517" s="13"/>
      <c r="CL517" s="13"/>
      <c r="CM517" s="13"/>
      <c r="CN517" s="13"/>
      <c r="CO517" s="13"/>
      <c r="CP517" s="13"/>
      <c r="CQ517" s="13"/>
      <c r="CR517" s="13"/>
      <c r="CS517" s="13"/>
      <c r="CT517" s="13"/>
      <c r="CU517" s="13"/>
      <c r="CV517" s="13"/>
      <c r="CW517" s="13"/>
      <c r="CX517" s="13"/>
      <c r="CY517" s="13"/>
      <c r="CZ517" s="13"/>
      <c r="DA517" s="13"/>
      <c r="DB517" s="13"/>
      <c r="DC517" s="13"/>
      <c r="DD517" s="13"/>
      <c r="DE517" s="13"/>
      <c r="DF517" s="13"/>
      <c r="DG517" s="13"/>
    </row>
    <row r="518" spans="2:111" ht="14.25">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c r="CA518" s="13"/>
      <c r="CB518" s="13"/>
      <c r="CC518" s="13"/>
      <c r="CD518" s="13"/>
      <c r="CE518" s="13"/>
      <c r="CF518" s="13"/>
      <c r="CG518" s="13"/>
      <c r="CH518" s="13"/>
      <c r="CI518" s="13"/>
      <c r="CJ518" s="13"/>
      <c r="CK518" s="13"/>
      <c r="CL518" s="13"/>
      <c r="CM518" s="13"/>
      <c r="CN518" s="13"/>
      <c r="CO518" s="13"/>
      <c r="CP518" s="13"/>
      <c r="CQ518" s="13"/>
      <c r="CR518" s="13"/>
      <c r="CS518" s="13"/>
      <c r="CT518" s="13"/>
      <c r="CU518" s="13"/>
      <c r="CV518" s="13"/>
      <c r="CW518" s="13"/>
      <c r="CX518" s="13"/>
      <c r="CY518" s="13"/>
      <c r="CZ518" s="13"/>
      <c r="DA518" s="13"/>
      <c r="DB518" s="13"/>
      <c r="DC518" s="13"/>
      <c r="DD518" s="13"/>
      <c r="DE518" s="13"/>
      <c r="DF518" s="13"/>
      <c r="DG518" s="13"/>
    </row>
    <row r="519" spans="2:111" ht="14.25">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c r="AX519" s="13"/>
      <c r="AY519" s="13"/>
      <c r="AZ519" s="13"/>
      <c r="BA519" s="13"/>
      <c r="BB519" s="13"/>
      <c r="BC519" s="13"/>
      <c r="BD519" s="13"/>
      <c r="BE519" s="13"/>
      <c r="BF519" s="13"/>
      <c r="BG519" s="13"/>
      <c r="BH519" s="13"/>
      <c r="BI519" s="13"/>
      <c r="BJ519" s="13"/>
      <c r="BK519" s="13"/>
      <c r="BL519" s="13"/>
      <c r="BM519" s="13"/>
      <c r="BN519" s="13"/>
      <c r="BO519" s="13"/>
      <c r="BP519" s="13"/>
      <c r="BQ519" s="13"/>
      <c r="BR519" s="13"/>
      <c r="BS519" s="13"/>
      <c r="BT519" s="13"/>
      <c r="BU519" s="13"/>
      <c r="BV519" s="13"/>
      <c r="BW519" s="13"/>
      <c r="BX519" s="13"/>
      <c r="BY519" s="13"/>
      <c r="BZ519" s="13"/>
      <c r="CA519" s="13"/>
      <c r="CB519" s="13"/>
      <c r="CC519" s="13"/>
      <c r="CD519" s="13"/>
      <c r="CE519" s="13"/>
      <c r="CF519" s="13"/>
      <c r="CG519" s="13"/>
      <c r="CH519" s="13"/>
      <c r="CI519" s="13"/>
      <c r="CJ519" s="13"/>
      <c r="CK519" s="13"/>
      <c r="CL519" s="13"/>
      <c r="CM519" s="13"/>
      <c r="CN519" s="13"/>
      <c r="CO519" s="13"/>
      <c r="CP519" s="13"/>
      <c r="CQ519" s="13"/>
      <c r="CR519" s="13"/>
      <c r="CS519" s="13"/>
      <c r="CT519" s="13"/>
      <c r="CU519" s="13"/>
      <c r="CV519" s="13"/>
      <c r="CW519" s="13"/>
      <c r="CX519" s="13"/>
      <c r="CY519" s="13"/>
      <c r="CZ519" s="13"/>
      <c r="DA519" s="13"/>
      <c r="DB519" s="13"/>
      <c r="DC519" s="13"/>
      <c r="DD519" s="13"/>
      <c r="DE519" s="13"/>
      <c r="DF519" s="13"/>
      <c r="DG519" s="13"/>
    </row>
    <row r="520" spans="2:111" ht="14.25">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13"/>
      <c r="AZ520" s="13"/>
      <c r="BA520" s="13"/>
      <c r="BB520" s="13"/>
      <c r="BC520" s="13"/>
      <c r="BD520" s="13"/>
      <c r="BE520" s="13"/>
      <c r="BF520" s="13"/>
      <c r="BG520" s="13"/>
      <c r="BH520" s="13"/>
      <c r="BI520" s="13"/>
      <c r="BJ520" s="13"/>
      <c r="BK520" s="13"/>
      <c r="BL520" s="13"/>
      <c r="BM520" s="13"/>
      <c r="BN520" s="13"/>
      <c r="BO520" s="13"/>
      <c r="BP520" s="13"/>
      <c r="BQ520" s="13"/>
      <c r="BR520" s="13"/>
      <c r="BS520" s="13"/>
      <c r="BT520" s="13"/>
      <c r="BU520" s="13"/>
      <c r="BV520" s="13"/>
      <c r="BW520" s="13"/>
      <c r="BX520" s="13"/>
      <c r="BY520" s="13"/>
      <c r="BZ520" s="13"/>
      <c r="CA520" s="13"/>
      <c r="CB520" s="13"/>
      <c r="CC520" s="13"/>
      <c r="CD520" s="13"/>
      <c r="CE520" s="13"/>
      <c r="CF520" s="13"/>
      <c r="CG520" s="13"/>
      <c r="CH520" s="13"/>
      <c r="CI520" s="13"/>
      <c r="CJ520" s="13"/>
      <c r="CK520" s="13"/>
      <c r="CL520" s="13"/>
      <c r="CM520" s="13"/>
      <c r="CN520" s="13"/>
      <c r="CO520" s="13"/>
      <c r="CP520" s="13"/>
      <c r="CQ520" s="13"/>
      <c r="CR520" s="13"/>
      <c r="CS520" s="13"/>
      <c r="CT520" s="13"/>
      <c r="CU520" s="13"/>
      <c r="CV520" s="13"/>
      <c r="CW520" s="13"/>
      <c r="CX520" s="13"/>
      <c r="CY520" s="13"/>
      <c r="CZ520" s="13"/>
      <c r="DA520" s="13"/>
      <c r="DB520" s="13"/>
      <c r="DC520" s="13"/>
      <c r="DD520" s="13"/>
      <c r="DE520" s="13"/>
      <c r="DF520" s="13"/>
      <c r="DG520" s="13"/>
    </row>
    <row r="521" spans="2:111" ht="14.25">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c r="AL521" s="13"/>
      <c r="AM521" s="13"/>
      <c r="AN521" s="13"/>
      <c r="AO521" s="13"/>
      <c r="AP521" s="13"/>
      <c r="AQ521" s="13"/>
      <c r="AR521" s="13"/>
      <c r="AS521" s="13"/>
      <c r="AT521" s="13"/>
      <c r="AU521" s="13"/>
      <c r="AV521" s="13"/>
      <c r="AW521" s="13"/>
      <c r="AX521" s="13"/>
      <c r="AY521" s="13"/>
      <c r="AZ521" s="13"/>
      <c r="BA521" s="13"/>
      <c r="BB521" s="13"/>
      <c r="BC521" s="13"/>
      <c r="BD521" s="13"/>
      <c r="BE521" s="13"/>
      <c r="BF521" s="13"/>
      <c r="BG521" s="13"/>
      <c r="BH521" s="13"/>
      <c r="BI521" s="13"/>
      <c r="BJ521" s="13"/>
      <c r="BK521" s="13"/>
      <c r="BL521" s="13"/>
      <c r="BM521" s="13"/>
      <c r="BN521" s="13"/>
      <c r="BO521" s="13"/>
      <c r="BP521" s="13"/>
      <c r="BQ521" s="13"/>
      <c r="BR521" s="13"/>
      <c r="BS521" s="13"/>
      <c r="BT521" s="13"/>
      <c r="BU521" s="13"/>
      <c r="BV521" s="13"/>
      <c r="BW521" s="13"/>
      <c r="BX521" s="13"/>
      <c r="BY521" s="13"/>
      <c r="BZ521" s="13"/>
      <c r="CA521" s="13"/>
      <c r="CB521" s="13"/>
      <c r="CC521" s="13"/>
      <c r="CD521" s="13"/>
      <c r="CE521" s="13"/>
      <c r="CF521" s="13"/>
      <c r="CG521" s="13"/>
      <c r="CH521" s="13"/>
      <c r="CI521" s="13"/>
      <c r="CJ521" s="13"/>
      <c r="CK521" s="13"/>
      <c r="CL521" s="13"/>
      <c r="CM521" s="13"/>
      <c r="CN521" s="13"/>
      <c r="CO521" s="13"/>
      <c r="CP521" s="13"/>
      <c r="CQ521" s="13"/>
      <c r="CR521" s="13"/>
      <c r="CS521" s="13"/>
      <c r="CT521" s="13"/>
      <c r="CU521" s="13"/>
      <c r="CV521" s="13"/>
      <c r="CW521" s="13"/>
      <c r="CX521" s="13"/>
      <c r="CY521" s="13"/>
      <c r="CZ521" s="13"/>
      <c r="DA521" s="13"/>
      <c r="DB521" s="13"/>
      <c r="DC521" s="13"/>
      <c r="DD521" s="13"/>
      <c r="DE521" s="13"/>
      <c r="DF521" s="13"/>
      <c r="DG521" s="13"/>
    </row>
    <row r="522" spans="2:111" ht="14.25">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13"/>
      <c r="AZ522" s="13"/>
      <c r="BA522" s="13"/>
      <c r="BB522" s="13"/>
      <c r="BC522" s="13"/>
      <c r="BD522" s="13"/>
      <c r="BE522" s="13"/>
      <c r="BF522" s="13"/>
      <c r="BG522" s="13"/>
      <c r="BH522" s="13"/>
      <c r="BI522" s="13"/>
      <c r="BJ522" s="13"/>
      <c r="BK522" s="13"/>
      <c r="BL522" s="13"/>
      <c r="BM522" s="13"/>
      <c r="BN522" s="13"/>
      <c r="BO522" s="13"/>
      <c r="BP522" s="13"/>
      <c r="BQ522" s="13"/>
      <c r="BR522" s="13"/>
      <c r="BS522" s="13"/>
      <c r="BT522" s="13"/>
      <c r="BU522" s="13"/>
      <c r="BV522" s="13"/>
      <c r="BW522" s="13"/>
      <c r="BX522" s="13"/>
      <c r="BY522" s="13"/>
      <c r="BZ522" s="13"/>
      <c r="CA522" s="13"/>
      <c r="CB522" s="13"/>
      <c r="CC522" s="13"/>
      <c r="CD522" s="13"/>
      <c r="CE522" s="13"/>
      <c r="CF522" s="13"/>
      <c r="CG522" s="13"/>
      <c r="CH522" s="13"/>
      <c r="CI522" s="13"/>
      <c r="CJ522" s="13"/>
      <c r="CK522" s="13"/>
      <c r="CL522" s="13"/>
      <c r="CM522" s="13"/>
      <c r="CN522" s="13"/>
      <c r="CO522" s="13"/>
      <c r="CP522" s="13"/>
      <c r="CQ522" s="13"/>
      <c r="CR522" s="13"/>
      <c r="CS522" s="13"/>
      <c r="CT522" s="13"/>
      <c r="CU522" s="13"/>
      <c r="CV522" s="13"/>
      <c r="CW522" s="13"/>
      <c r="CX522" s="13"/>
      <c r="CY522" s="13"/>
      <c r="CZ522" s="13"/>
      <c r="DA522" s="13"/>
      <c r="DB522" s="13"/>
      <c r="DC522" s="13"/>
      <c r="DD522" s="13"/>
      <c r="DE522" s="13"/>
      <c r="DF522" s="13"/>
      <c r="DG522" s="13"/>
    </row>
    <row r="523" spans="2:111" ht="14.25">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c r="AL523" s="13"/>
      <c r="AM523" s="13"/>
      <c r="AN523" s="13"/>
      <c r="AO523" s="13"/>
      <c r="AP523" s="13"/>
      <c r="AQ523" s="13"/>
      <c r="AR523" s="13"/>
      <c r="AS523" s="13"/>
      <c r="AT523" s="13"/>
      <c r="AU523" s="13"/>
      <c r="AV523" s="13"/>
      <c r="AW523" s="13"/>
      <c r="AX523" s="13"/>
      <c r="AY523" s="13"/>
      <c r="AZ523" s="13"/>
      <c r="BA523" s="13"/>
      <c r="BB523" s="13"/>
      <c r="BC523" s="13"/>
      <c r="BD523" s="13"/>
      <c r="BE523" s="13"/>
      <c r="BF523" s="13"/>
      <c r="BG523" s="13"/>
      <c r="BH523" s="13"/>
      <c r="BI523" s="13"/>
      <c r="BJ523" s="13"/>
      <c r="BK523" s="13"/>
      <c r="BL523" s="13"/>
      <c r="BM523" s="13"/>
      <c r="BN523" s="13"/>
      <c r="BO523" s="13"/>
      <c r="BP523" s="13"/>
      <c r="BQ523" s="13"/>
      <c r="BR523" s="13"/>
      <c r="BS523" s="13"/>
      <c r="BT523" s="13"/>
      <c r="BU523" s="13"/>
      <c r="BV523" s="13"/>
      <c r="BW523" s="13"/>
      <c r="BX523" s="13"/>
      <c r="BY523" s="13"/>
      <c r="BZ523" s="13"/>
      <c r="CA523" s="13"/>
      <c r="CB523" s="13"/>
      <c r="CC523" s="13"/>
      <c r="CD523" s="13"/>
      <c r="CE523" s="13"/>
      <c r="CF523" s="13"/>
      <c r="CG523" s="13"/>
      <c r="CH523" s="13"/>
      <c r="CI523" s="13"/>
      <c r="CJ523" s="13"/>
      <c r="CK523" s="13"/>
      <c r="CL523" s="13"/>
      <c r="CM523" s="13"/>
      <c r="CN523" s="13"/>
      <c r="CO523" s="13"/>
      <c r="CP523" s="13"/>
      <c r="CQ523" s="13"/>
      <c r="CR523" s="13"/>
      <c r="CS523" s="13"/>
      <c r="CT523" s="13"/>
      <c r="CU523" s="13"/>
      <c r="CV523" s="13"/>
      <c r="CW523" s="13"/>
      <c r="CX523" s="13"/>
      <c r="CY523" s="13"/>
      <c r="CZ523" s="13"/>
      <c r="DA523" s="13"/>
      <c r="DB523" s="13"/>
      <c r="DC523" s="13"/>
      <c r="DD523" s="13"/>
      <c r="DE523" s="13"/>
      <c r="DF523" s="13"/>
      <c r="DG523" s="13"/>
    </row>
    <row r="524" spans="2:111" ht="14.25">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c r="AM524" s="13"/>
      <c r="AN524" s="13"/>
      <c r="AO524" s="13"/>
      <c r="AP524" s="13"/>
      <c r="AQ524" s="13"/>
      <c r="AR524" s="13"/>
      <c r="AS524" s="13"/>
      <c r="AT524" s="13"/>
      <c r="AU524" s="13"/>
      <c r="AV524" s="13"/>
      <c r="AW524" s="13"/>
      <c r="AX524" s="13"/>
      <c r="AY524" s="13"/>
      <c r="AZ524" s="13"/>
      <c r="BA524" s="13"/>
      <c r="BB524" s="13"/>
      <c r="BC524" s="13"/>
      <c r="BD524" s="13"/>
      <c r="BE524" s="13"/>
      <c r="BF524" s="13"/>
      <c r="BG524" s="13"/>
      <c r="BH524" s="13"/>
      <c r="BI524" s="13"/>
      <c r="BJ524" s="13"/>
      <c r="BK524" s="13"/>
      <c r="BL524" s="13"/>
      <c r="BM524" s="13"/>
      <c r="BN524" s="13"/>
      <c r="BO524" s="13"/>
      <c r="BP524" s="13"/>
      <c r="BQ524" s="13"/>
      <c r="BR524" s="13"/>
      <c r="BS524" s="13"/>
      <c r="BT524" s="13"/>
      <c r="BU524" s="13"/>
      <c r="BV524" s="13"/>
      <c r="BW524" s="13"/>
      <c r="BX524" s="13"/>
      <c r="BY524" s="13"/>
      <c r="BZ524" s="13"/>
      <c r="CA524" s="13"/>
      <c r="CB524" s="13"/>
      <c r="CC524" s="13"/>
      <c r="CD524" s="13"/>
      <c r="CE524" s="13"/>
      <c r="CF524" s="13"/>
      <c r="CG524" s="13"/>
      <c r="CH524" s="13"/>
      <c r="CI524" s="13"/>
      <c r="CJ524" s="13"/>
      <c r="CK524" s="13"/>
      <c r="CL524" s="13"/>
      <c r="CM524" s="13"/>
      <c r="CN524" s="13"/>
      <c r="CO524" s="13"/>
      <c r="CP524" s="13"/>
      <c r="CQ524" s="13"/>
      <c r="CR524" s="13"/>
      <c r="CS524" s="13"/>
      <c r="CT524" s="13"/>
      <c r="CU524" s="13"/>
      <c r="CV524" s="13"/>
      <c r="CW524" s="13"/>
      <c r="CX524" s="13"/>
      <c r="CY524" s="13"/>
      <c r="CZ524" s="13"/>
      <c r="DA524" s="13"/>
      <c r="DB524" s="13"/>
      <c r="DC524" s="13"/>
      <c r="DD524" s="13"/>
      <c r="DE524" s="13"/>
      <c r="DF524" s="13"/>
      <c r="DG524" s="13"/>
    </row>
    <row r="525" spans="2:111" ht="14.25">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c r="AL525" s="13"/>
      <c r="AM525" s="13"/>
      <c r="AN525" s="13"/>
      <c r="AO525" s="13"/>
      <c r="AP525" s="13"/>
      <c r="AQ525" s="13"/>
      <c r="AR525" s="13"/>
      <c r="AS525" s="13"/>
      <c r="AT525" s="13"/>
      <c r="AU525" s="13"/>
      <c r="AV525" s="13"/>
      <c r="AW525" s="13"/>
      <c r="AX525" s="13"/>
      <c r="AY525" s="13"/>
      <c r="AZ525" s="13"/>
      <c r="BA525" s="13"/>
      <c r="BB525" s="13"/>
      <c r="BC525" s="13"/>
      <c r="BD525" s="13"/>
      <c r="BE525" s="13"/>
      <c r="BF525" s="13"/>
      <c r="BG525" s="13"/>
      <c r="BH525" s="13"/>
      <c r="BI525" s="13"/>
      <c r="BJ525" s="13"/>
      <c r="BK525" s="13"/>
      <c r="BL525" s="13"/>
      <c r="BM525" s="13"/>
      <c r="BN525" s="13"/>
      <c r="BO525" s="13"/>
      <c r="BP525" s="13"/>
      <c r="BQ525" s="13"/>
      <c r="BR525" s="13"/>
      <c r="BS525" s="13"/>
      <c r="BT525" s="13"/>
      <c r="BU525" s="13"/>
      <c r="BV525" s="13"/>
      <c r="BW525" s="13"/>
      <c r="BX525" s="13"/>
      <c r="BY525" s="13"/>
      <c r="BZ525" s="13"/>
      <c r="CA525" s="13"/>
      <c r="CB525" s="13"/>
      <c r="CC525" s="13"/>
      <c r="CD525" s="13"/>
      <c r="CE525" s="13"/>
      <c r="CF525" s="13"/>
      <c r="CG525" s="13"/>
      <c r="CH525" s="13"/>
      <c r="CI525" s="13"/>
      <c r="CJ525" s="13"/>
      <c r="CK525" s="13"/>
      <c r="CL525" s="13"/>
      <c r="CM525" s="13"/>
      <c r="CN525" s="13"/>
      <c r="CO525" s="13"/>
      <c r="CP525" s="13"/>
      <c r="CQ525" s="13"/>
      <c r="CR525" s="13"/>
      <c r="CS525" s="13"/>
      <c r="CT525" s="13"/>
      <c r="CU525" s="13"/>
      <c r="CV525" s="13"/>
      <c r="CW525" s="13"/>
      <c r="CX525" s="13"/>
      <c r="CY525" s="13"/>
      <c r="CZ525" s="13"/>
      <c r="DA525" s="13"/>
      <c r="DB525" s="13"/>
      <c r="DC525" s="13"/>
      <c r="DD525" s="13"/>
      <c r="DE525" s="13"/>
      <c r="DF525" s="13"/>
      <c r="DG525" s="13"/>
    </row>
    <row r="526" spans="2:111" ht="14.25">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c r="CA526" s="13"/>
      <c r="CB526" s="13"/>
      <c r="CC526" s="13"/>
      <c r="CD526" s="13"/>
      <c r="CE526" s="13"/>
      <c r="CF526" s="13"/>
      <c r="CG526" s="13"/>
      <c r="CH526" s="13"/>
      <c r="CI526" s="13"/>
      <c r="CJ526" s="13"/>
      <c r="CK526" s="13"/>
      <c r="CL526" s="13"/>
      <c r="CM526" s="13"/>
      <c r="CN526" s="13"/>
      <c r="CO526" s="13"/>
      <c r="CP526" s="13"/>
      <c r="CQ526" s="13"/>
      <c r="CR526" s="13"/>
      <c r="CS526" s="13"/>
      <c r="CT526" s="13"/>
      <c r="CU526" s="13"/>
      <c r="CV526" s="13"/>
      <c r="CW526" s="13"/>
      <c r="CX526" s="13"/>
      <c r="CY526" s="13"/>
      <c r="CZ526" s="13"/>
      <c r="DA526" s="13"/>
      <c r="DB526" s="13"/>
      <c r="DC526" s="13"/>
      <c r="DD526" s="13"/>
      <c r="DE526" s="13"/>
      <c r="DF526" s="13"/>
      <c r="DG526" s="13"/>
    </row>
    <row r="527" spans="2:111" ht="14.25">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3"/>
      <c r="AY527" s="13"/>
      <c r="AZ527" s="13"/>
      <c r="BA527" s="13"/>
      <c r="BB527" s="13"/>
      <c r="BC527" s="13"/>
      <c r="BD527" s="13"/>
      <c r="BE527" s="13"/>
      <c r="BF527" s="13"/>
      <c r="BG527" s="13"/>
      <c r="BH527" s="13"/>
      <c r="BI527" s="13"/>
      <c r="BJ527" s="13"/>
      <c r="BK527" s="13"/>
      <c r="BL527" s="13"/>
      <c r="BM527" s="13"/>
      <c r="BN527" s="13"/>
      <c r="BO527" s="13"/>
      <c r="BP527" s="13"/>
      <c r="BQ527" s="13"/>
      <c r="BR527" s="13"/>
      <c r="BS527" s="13"/>
      <c r="BT527" s="13"/>
      <c r="BU527" s="13"/>
      <c r="BV527" s="13"/>
      <c r="BW527" s="13"/>
      <c r="BX527" s="13"/>
      <c r="BY527" s="13"/>
      <c r="BZ527" s="13"/>
      <c r="CA527" s="13"/>
      <c r="CB527" s="13"/>
      <c r="CC527" s="13"/>
      <c r="CD527" s="13"/>
      <c r="CE527" s="13"/>
      <c r="CF527" s="13"/>
      <c r="CG527" s="13"/>
      <c r="CH527" s="13"/>
      <c r="CI527" s="13"/>
      <c r="CJ527" s="13"/>
      <c r="CK527" s="13"/>
      <c r="CL527" s="13"/>
      <c r="CM527" s="13"/>
      <c r="CN527" s="13"/>
      <c r="CO527" s="13"/>
      <c r="CP527" s="13"/>
      <c r="CQ527" s="13"/>
      <c r="CR527" s="13"/>
      <c r="CS527" s="13"/>
      <c r="CT527" s="13"/>
      <c r="CU527" s="13"/>
      <c r="CV527" s="13"/>
      <c r="CW527" s="13"/>
      <c r="CX527" s="13"/>
      <c r="CY527" s="13"/>
      <c r="CZ527" s="13"/>
      <c r="DA527" s="13"/>
      <c r="DB527" s="13"/>
      <c r="DC527" s="13"/>
      <c r="DD527" s="13"/>
      <c r="DE527" s="13"/>
      <c r="DF527" s="13"/>
      <c r="DG527" s="13"/>
    </row>
    <row r="528" spans="2:111" ht="14.25">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c r="BD528" s="13"/>
      <c r="BE528" s="13"/>
      <c r="BF528" s="13"/>
      <c r="BG528" s="13"/>
      <c r="BH528" s="13"/>
      <c r="BI528" s="13"/>
      <c r="BJ528" s="13"/>
      <c r="BK528" s="13"/>
      <c r="BL528" s="13"/>
      <c r="BM528" s="13"/>
      <c r="BN528" s="13"/>
      <c r="BO528" s="13"/>
      <c r="BP528" s="13"/>
      <c r="BQ528" s="13"/>
      <c r="BR528" s="13"/>
      <c r="BS528" s="13"/>
      <c r="BT528" s="13"/>
      <c r="BU528" s="13"/>
      <c r="BV528" s="13"/>
      <c r="BW528" s="13"/>
      <c r="BX528" s="13"/>
      <c r="BY528" s="13"/>
      <c r="BZ528" s="13"/>
      <c r="CA528" s="13"/>
      <c r="CB528" s="13"/>
      <c r="CC528" s="13"/>
      <c r="CD528" s="13"/>
      <c r="CE528" s="13"/>
      <c r="CF528" s="13"/>
      <c r="CG528" s="13"/>
      <c r="CH528" s="13"/>
      <c r="CI528" s="13"/>
      <c r="CJ528" s="13"/>
      <c r="CK528" s="13"/>
      <c r="CL528" s="13"/>
      <c r="CM528" s="13"/>
      <c r="CN528" s="13"/>
      <c r="CO528" s="13"/>
      <c r="CP528" s="13"/>
      <c r="CQ528" s="13"/>
      <c r="CR528" s="13"/>
      <c r="CS528" s="13"/>
      <c r="CT528" s="13"/>
      <c r="CU528" s="13"/>
      <c r="CV528" s="13"/>
      <c r="CW528" s="13"/>
      <c r="CX528" s="13"/>
      <c r="CY528" s="13"/>
      <c r="CZ528" s="13"/>
      <c r="DA528" s="13"/>
      <c r="DB528" s="13"/>
      <c r="DC528" s="13"/>
      <c r="DD528" s="13"/>
      <c r="DE528" s="13"/>
      <c r="DF528" s="13"/>
      <c r="DG528" s="13"/>
    </row>
    <row r="529" spans="2:111" ht="14.25">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13"/>
      <c r="AZ529" s="13"/>
      <c r="BA529" s="13"/>
      <c r="BB529" s="13"/>
      <c r="BC529" s="13"/>
      <c r="BD529" s="13"/>
      <c r="BE529" s="13"/>
      <c r="BF529" s="13"/>
      <c r="BG529" s="13"/>
      <c r="BH529" s="13"/>
      <c r="BI529" s="13"/>
      <c r="BJ529" s="13"/>
      <c r="BK529" s="13"/>
      <c r="BL529" s="13"/>
      <c r="BM529" s="13"/>
      <c r="BN529" s="13"/>
      <c r="BO529" s="13"/>
      <c r="BP529" s="13"/>
      <c r="BQ529" s="13"/>
      <c r="BR529" s="13"/>
      <c r="BS529" s="13"/>
      <c r="BT529" s="13"/>
      <c r="BU529" s="13"/>
      <c r="BV529" s="13"/>
      <c r="BW529" s="13"/>
      <c r="BX529" s="13"/>
      <c r="BY529" s="13"/>
      <c r="BZ529" s="13"/>
      <c r="CA529" s="13"/>
      <c r="CB529" s="13"/>
      <c r="CC529" s="13"/>
      <c r="CD529" s="13"/>
      <c r="CE529" s="13"/>
      <c r="CF529" s="13"/>
      <c r="CG529" s="13"/>
      <c r="CH529" s="13"/>
      <c r="CI529" s="13"/>
      <c r="CJ529" s="13"/>
      <c r="CK529" s="13"/>
      <c r="CL529" s="13"/>
      <c r="CM529" s="13"/>
      <c r="CN529" s="13"/>
      <c r="CO529" s="13"/>
      <c r="CP529" s="13"/>
      <c r="CQ529" s="13"/>
      <c r="CR529" s="13"/>
      <c r="CS529" s="13"/>
      <c r="CT529" s="13"/>
      <c r="CU529" s="13"/>
      <c r="CV529" s="13"/>
      <c r="CW529" s="13"/>
      <c r="CX529" s="13"/>
      <c r="CY529" s="13"/>
      <c r="CZ529" s="13"/>
      <c r="DA529" s="13"/>
      <c r="DB529" s="13"/>
      <c r="DC529" s="13"/>
      <c r="DD529" s="13"/>
      <c r="DE529" s="13"/>
      <c r="DF529" s="13"/>
      <c r="DG529" s="13"/>
    </row>
    <row r="530" spans="2:111" ht="14.25">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c r="AJ530" s="13"/>
      <c r="AK530" s="13"/>
      <c r="AL530" s="13"/>
      <c r="AM530" s="13"/>
      <c r="AN530" s="13"/>
      <c r="AO530" s="13"/>
      <c r="AP530" s="13"/>
      <c r="AQ530" s="13"/>
      <c r="AR530" s="13"/>
      <c r="AS530" s="13"/>
      <c r="AT530" s="13"/>
      <c r="AU530" s="13"/>
      <c r="AV530" s="13"/>
      <c r="AW530" s="13"/>
      <c r="AX530" s="13"/>
      <c r="AY530" s="13"/>
      <c r="AZ530" s="13"/>
      <c r="BA530" s="13"/>
      <c r="BB530" s="13"/>
      <c r="BC530" s="13"/>
      <c r="BD530" s="13"/>
      <c r="BE530" s="13"/>
      <c r="BF530" s="13"/>
      <c r="BG530" s="13"/>
      <c r="BH530" s="13"/>
      <c r="BI530" s="13"/>
      <c r="BJ530" s="13"/>
      <c r="BK530" s="13"/>
      <c r="BL530" s="13"/>
      <c r="BM530" s="13"/>
      <c r="BN530" s="13"/>
      <c r="BO530" s="13"/>
      <c r="BP530" s="13"/>
      <c r="BQ530" s="13"/>
      <c r="BR530" s="13"/>
      <c r="BS530" s="13"/>
      <c r="BT530" s="13"/>
      <c r="BU530" s="13"/>
      <c r="BV530" s="13"/>
      <c r="BW530" s="13"/>
      <c r="BX530" s="13"/>
      <c r="BY530" s="13"/>
      <c r="BZ530" s="13"/>
      <c r="CA530" s="13"/>
      <c r="CB530" s="13"/>
      <c r="CC530" s="13"/>
      <c r="CD530" s="13"/>
      <c r="CE530" s="13"/>
      <c r="CF530" s="13"/>
      <c r="CG530" s="13"/>
      <c r="CH530" s="13"/>
      <c r="CI530" s="13"/>
      <c r="CJ530" s="13"/>
      <c r="CK530" s="13"/>
      <c r="CL530" s="13"/>
      <c r="CM530" s="13"/>
      <c r="CN530" s="13"/>
      <c r="CO530" s="13"/>
      <c r="CP530" s="13"/>
      <c r="CQ530" s="13"/>
      <c r="CR530" s="13"/>
      <c r="CS530" s="13"/>
      <c r="CT530" s="13"/>
      <c r="CU530" s="13"/>
      <c r="CV530" s="13"/>
      <c r="CW530" s="13"/>
      <c r="CX530" s="13"/>
      <c r="CY530" s="13"/>
      <c r="CZ530" s="13"/>
      <c r="DA530" s="13"/>
      <c r="DB530" s="13"/>
      <c r="DC530" s="13"/>
      <c r="DD530" s="13"/>
      <c r="DE530" s="13"/>
      <c r="DF530" s="13"/>
      <c r="DG530" s="13"/>
    </row>
    <row r="531" spans="2:111" ht="14.25">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c r="AL531" s="13"/>
      <c r="AM531" s="13"/>
      <c r="AN531" s="13"/>
      <c r="AO531" s="13"/>
      <c r="AP531" s="13"/>
      <c r="AQ531" s="13"/>
      <c r="AR531" s="13"/>
      <c r="AS531" s="13"/>
      <c r="AT531" s="13"/>
      <c r="AU531" s="13"/>
      <c r="AV531" s="13"/>
      <c r="AW531" s="13"/>
      <c r="AX531" s="13"/>
      <c r="AY531" s="13"/>
      <c r="AZ531" s="13"/>
      <c r="BA531" s="13"/>
      <c r="BB531" s="13"/>
      <c r="BC531" s="13"/>
      <c r="BD531" s="13"/>
      <c r="BE531" s="13"/>
      <c r="BF531" s="13"/>
      <c r="BG531" s="13"/>
      <c r="BH531" s="13"/>
      <c r="BI531" s="13"/>
      <c r="BJ531" s="13"/>
      <c r="BK531" s="13"/>
      <c r="BL531" s="13"/>
      <c r="BM531" s="13"/>
      <c r="BN531" s="13"/>
      <c r="BO531" s="13"/>
      <c r="BP531" s="13"/>
      <c r="BQ531" s="13"/>
      <c r="BR531" s="13"/>
      <c r="BS531" s="13"/>
      <c r="BT531" s="13"/>
      <c r="BU531" s="13"/>
      <c r="BV531" s="13"/>
      <c r="BW531" s="13"/>
      <c r="BX531" s="13"/>
      <c r="BY531" s="13"/>
      <c r="BZ531" s="13"/>
      <c r="CA531" s="13"/>
      <c r="CB531" s="13"/>
      <c r="CC531" s="13"/>
      <c r="CD531" s="13"/>
      <c r="CE531" s="13"/>
      <c r="CF531" s="13"/>
      <c r="CG531" s="13"/>
      <c r="CH531" s="13"/>
      <c r="CI531" s="13"/>
      <c r="CJ531" s="13"/>
      <c r="CK531" s="13"/>
      <c r="CL531" s="13"/>
      <c r="CM531" s="13"/>
      <c r="CN531" s="13"/>
      <c r="CO531" s="13"/>
      <c r="CP531" s="13"/>
      <c r="CQ531" s="13"/>
      <c r="CR531" s="13"/>
      <c r="CS531" s="13"/>
      <c r="CT531" s="13"/>
      <c r="CU531" s="13"/>
      <c r="CV531" s="13"/>
      <c r="CW531" s="13"/>
      <c r="CX531" s="13"/>
      <c r="CY531" s="13"/>
      <c r="CZ531" s="13"/>
      <c r="DA531" s="13"/>
      <c r="DB531" s="13"/>
      <c r="DC531" s="13"/>
      <c r="DD531" s="13"/>
      <c r="DE531" s="13"/>
      <c r="DF531" s="13"/>
      <c r="DG531" s="13"/>
    </row>
    <row r="532" spans="2:111" ht="14.25">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c r="AM532" s="13"/>
      <c r="AN532" s="13"/>
      <c r="AO532" s="13"/>
      <c r="AP532" s="13"/>
      <c r="AQ532" s="13"/>
      <c r="AR532" s="13"/>
      <c r="AS532" s="13"/>
      <c r="AT532" s="13"/>
      <c r="AU532" s="13"/>
      <c r="AV532" s="13"/>
      <c r="AW532" s="13"/>
      <c r="AX532" s="13"/>
      <c r="AY532" s="13"/>
      <c r="AZ532" s="13"/>
      <c r="BA532" s="13"/>
      <c r="BB532" s="13"/>
      <c r="BC532" s="13"/>
      <c r="BD532" s="13"/>
      <c r="BE532" s="13"/>
      <c r="BF532" s="13"/>
      <c r="BG532" s="13"/>
      <c r="BH532" s="13"/>
      <c r="BI532" s="13"/>
      <c r="BJ532" s="13"/>
      <c r="BK532" s="13"/>
      <c r="BL532" s="13"/>
      <c r="BM532" s="13"/>
      <c r="BN532" s="13"/>
      <c r="BO532" s="13"/>
      <c r="BP532" s="13"/>
      <c r="BQ532" s="13"/>
      <c r="BR532" s="13"/>
      <c r="BS532" s="13"/>
      <c r="BT532" s="13"/>
      <c r="BU532" s="13"/>
      <c r="BV532" s="13"/>
      <c r="BW532" s="13"/>
      <c r="BX532" s="13"/>
      <c r="BY532" s="13"/>
      <c r="BZ532" s="13"/>
      <c r="CA532" s="13"/>
      <c r="CB532" s="13"/>
      <c r="CC532" s="13"/>
      <c r="CD532" s="13"/>
      <c r="CE532" s="13"/>
      <c r="CF532" s="13"/>
      <c r="CG532" s="13"/>
      <c r="CH532" s="13"/>
      <c r="CI532" s="13"/>
      <c r="CJ532" s="13"/>
      <c r="CK532" s="13"/>
      <c r="CL532" s="13"/>
      <c r="CM532" s="13"/>
      <c r="CN532" s="13"/>
      <c r="CO532" s="13"/>
      <c r="CP532" s="13"/>
      <c r="CQ532" s="13"/>
      <c r="CR532" s="13"/>
      <c r="CS532" s="13"/>
      <c r="CT532" s="13"/>
      <c r="CU532" s="13"/>
      <c r="CV532" s="13"/>
      <c r="CW532" s="13"/>
      <c r="CX532" s="13"/>
      <c r="CY532" s="13"/>
      <c r="CZ532" s="13"/>
      <c r="DA532" s="13"/>
      <c r="DB532" s="13"/>
      <c r="DC532" s="13"/>
      <c r="DD532" s="13"/>
      <c r="DE532" s="13"/>
      <c r="DF532" s="13"/>
      <c r="DG532" s="13"/>
    </row>
    <row r="533" spans="2:111" ht="14.25">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c r="AX533" s="13"/>
      <c r="AY533" s="13"/>
      <c r="AZ533" s="13"/>
      <c r="BA533" s="13"/>
      <c r="BB533" s="13"/>
      <c r="BC533" s="13"/>
      <c r="BD533" s="13"/>
      <c r="BE533" s="13"/>
      <c r="BF533" s="13"/>
      <c r="BG533" s="13"/>
      <c r="BH533" s="13"/>
      <c r="BI533" s="13"/>
      <c r="BJ533" s="13"/>
      <c r="BK533" s="13"/>
      <c r="BL533" s="13"/>
      <c r="BM533" s="13"/>
      <c r="BN533" s="13"/>
      <c r="BO533" s="13"/>
      <c r="BP533" s="13"/>
      <c r="BQ533" s="13"/>
      <c r="BR533" s="13"/>
      <c r="BS533" s="13"/>
      <c r="BT533" s="13"/>
      <c r="BU533" s="13"/>
      <c r="BV533" s="13"/>
      <c r="BW533" s="13"/>
      <c r="BX533" s="13"/>
      <c r="BY533" s="13"/>
      <c r="BZ533" s="13"/>
      <c r="CA533" s="13"/>
      <c r="CB533" s="13"/>
      <c r="CC533" s="13"/>
      <c r="CD533" s="13"/>
      <c r="CE533" s="13"/>
      <c r="CF533" s="13"/>
      <c r="CG533" s="13"/>
      <c r="CH533" s="13"/>
      <c r="CI533" s="13"/>
      <c r="CJ533" s="13"/>
      <c r="CK533" s="13"/>
      <c r="CL533" s="13"/>
      <c r="CM533" s="13"/>
      <c r="CN533" s="13"/>
      <c r="CO533" s="13"/>
      <c r="CP533" s="13"/>
      <c r="CQ533" s="13"/>
      <c r="CR533" s="13"/>
      <c r="CS533" s="13"/>
      <c r="CT533" s="13"/>
      <c r="CU533" s="13"/>
      <c r="CV533" s="13"/>
      <c r="CW533" s="13"/>
      <c r="CX533" s="13"/>
      <c r="CY533" s="13"/>
      <c r="CZ533" s="13"/>
      <c r="DA533" s="13"/>
      <c r="DB533" s="13"/>
      <c r="DC533" s="13"/>
      <c r="DD533" s="13"/>
      <c r="DE533" s="13"/>
      <c r="DF533" s="13"/>
      <c r="DG533" s="13"/>
    </row>
    <row r="534" spans="2:111" ht="14.25">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c r="CA534" s="13"/>
      <c r="CB534" s="13"/>
      <c r="CC534" s="13"/>
      <c r="CD534" s="13"/>
      <c r="CE534" s="13"/>
      <c r="CF534" s="13"/>
      <c r="CG534" s="13"/>
      <c r="CH534" s="13"/>
      <c r="CI534" s="13"/>
      <c r="CJ534" s="13"/>
      <c r="CK534" s="13"/>
      <c r="CL534" s="13"/>
      <c r="CM534" s="13"/>
      <c r="CN534" s="13"/>
      <c r="CO534" s="13"/>
      <c r="CP534" s="13"/>
      <c r="CQ534" s="13"/>
      <c r="CR534" s="13"/>
      <c r="CS534" s="13"/>
      <c r="CT534" s="13"/>
      <c r="CU534" s="13"/>
      <c r="CV534" s="13"/>
      <c r="CW534" s="13"/>
      <c r="CX534" s="13"/>
      <c r="CY534" s="13"/>
      <c r="CZ534" s="13"/>
      <c r="DA534" s="13"/>
      <c r="DB534" s="13"/>
      <c r="DC534" s="13"/>
      <c r="DD534" s="13"/>
      <c r="DE534" s="13"/>
      <c r="DF534" s="13"/>
      <c r="DG534" s="13"/>
    </row>
    <row r="535" spans="2:111" ht="14.25">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c r="BD535" s="13"/>
      <c r="BE535" s="13"/>
      <c r="BF535" s="13"/>
      <c r="BG535" s="13"/>
      <c r="BH535" s="13"/>
      <c r="BI535" s="13"/>
      <c r="BJ535" s="13"/>
      <c r="BK535" s="13"/>
      <c r="BL535" s="13"/>
      <c r="BM535" s="13"/>
      <c r="BN535" s="13"/>
      <c r="BO535" s="13"/>
      <c r="BP535" s="13"/>
      <c r="BQ535" s="13"/>
      <c r="BR535" s="13"/>
      <c r="BS535" s="13"/>
      <c r="BT535" s="13"/>
      <c r="BU535" s="13"/>
      <c r="BV535" s="13"/>
      <c r="BW535" s="13"/>
      <c r="BX535" s="13"/>
      <c r="BY535" s="13"/>
      <c r="BZ535" s="13"/>
      <c r="CA535" s="13"/>
      <c r="CB535" s="13"/>
      <c r="CC535" s="13"/>
      <c r="CD535" s="13"/>
      <c r="CE535" s="13"/>
      <c r="CF535" s="13"/>
      <c r="CG535" s="13"/>
      <c r="CH535" s="13"/>
      <c r="CI535" s="13"/>
      <c r="CJ535" s="13"/>
      <c r="CK535" s="13"/>
      <c r="CL535" s="13"/>
      <c r="CM535" s="13"/>
      <c r="CN535" s="13"/>
      <c r="CO535" s="13"/>
      <c r="CP535" s="13"/>
      <c r="CQ535" s="13"/>
      <c r="CR535" s="13"/>
      <c r="CS535" s="13"/>
      <c r="CT535" s="13"/>
      <c r="CU535" s="13"/>
      <c r="CV535" s="13"/>
      <c r="CW535" s="13"/>
      <c r="CX535" s="13"/>
      <c r="CY535" s="13"/>
      <c r="CZ535" s="13"/>
      <c r="DA535" s="13"/>
      <c r="DB535" s="13"/>
      <c r="DC535" s="13"/>
      <c r="DD535" s="13"/>
      <c r="DE535" s="13"/>
      <c r="DF535" s="13"/>
      <c r="DG535" s="13"/>
    </row>
    <row r="536" spans="2:111" ht="14.25">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c r="BE536" s="13"/>
      <c r="BF536" s="13"/>
      <c r="BG536" s="13"/>
      <c r="BH536" s="13"/>
      <c r="BI536" s="13"/>
      <c r="BJ536" s="13"/>
      <c r="BK536" s="13"/>
      <c r="BL536" s="13"/>
      <c r="BM536" s="13"/>
      <c r="BN536" s="13"/>
      <c r="BO536" s="13"/>
      <c r="BP536" s="13"/>
      <c r="BQ536" s="13"/>
      <c r="BR536" s="13"/>
      <c r="BS536" s="13"/>
      <c r="BT536" s="13"/>
      <c r="BU536" s="13"/>
      <c r="BV536" s="13"/>
      <c r="BW536" s="13"/>
      <c r="BX536" s="13"/>
      <c r="BY536" s="13"/>
      <c r="BZ536" s="13"/>
      <c r="CA536" s="13"/>
      <c r="CB536" s="13"/>
      <c r="CC536" s="13"/>
      <c r="CD536" s="13"/>
      <c r="CE536" s="13"/>
      <c r="CF536" s="13"/>
      <c r="CG536" s="13"/>
      <c r="CH536" s="13"/>
      <c r="CI536" s="13"/>
      <c r="CJ536" s="13"/>
      <c r="CK536" s="13"/>
      <c r="CL536" s="13"/>
      <c r="CM536" s="13"/>
      <c r="CN536" s="13"/>
      <c r="CO536" s="13"/>
      <c r="CP536" s="13"/>
      <c r="CQ536" s="13"/>
      <c r="CR536" s="13"/>
      <c r="CS536" s="13"/>
      <c r="CT536" s="13"/>
      <c r="CU536" s="13"/>
      <c r="CV536" s="13"/>
      <c r="CW536" s="13"/>
      <c r="CX536" s="13"/>
      <c r="CY536" s="13"/>
      <c r="CZ536" s="13"/>
      <c r="DA536" s="13"/>
      <c r="DB536" s="13"/>
      <c r="DC536" s="13"/>
      <c r="DD536" s="13"/>
      <c r="DE536" s="13"/>
      <c r="DF536" s="13"/>
      <c r="DG536" s="13"/>
    </row>
    <row r="537" spans="2:111" ht="14.25">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3"/>
      <c r="AY537" s="13"/>
      <c r="AZ537" s="13"/>
      <c r="BA537" s="13"/>
      <c r="BB537" s="13"/>
      <c r="BC537" s="13"/>
      <c r="BD537" s="13"/>
      <c r="BE537" s="13"/>
      <c r="BF537" s="13"/>
      <c r="BG537" s="13"/>
      <c r="BH537" s="13"/>
      <c r="BI537" s="13"/>
      <c r="BJ537" s="13"/>
      <c r="BK537" s="13"/>
      <c r="BL537" s="13"/>
      <c r="BM537" s="13"/>
      <c r="BN537" s="13"/>
      <c r="BO537" s="13"/>
      <c r="BP537" s="13"/>
      <c r="BQ537" s="13"/>
      <c r="BR537" s="13"/>
      <c r="BS537" s="13"/>
      <c r="BT537" s="13"/>
      <c r="BU537" s="13"/>
      <c r="BV537" s="13"/>
      <c r="BW537" s="13"/>
      <c r="BX537" s="13"/>
      <c r="BY537" s="13"/>
      <c r="BZ537" s="13"/>
      <c r="CA537" s="13"/>
      <c r="CB537" s="13"/>
      <c r="CC537" s="13"/>
      <c r="CD537" s="13"/>
      <c r="CE537" s="13"/>
      <c r="CF537" s="13"/>
      <c r="CG537" s="13"/>
      <c r="CH537" s="13"/>
      <c r="CI537" s="13"/>
      <c r="CJ537" s="13"/>
      <c r="CK537" s="13"/>
      <c r="CL537" s="13"/>
      <c r="CM537" s="13"/>
      <c r="CN537" s="13"/>
      <c r="CO537" s="13"/>
      <c r="CP537" s="13"/>
      <c r="CQ537" s="13"/>
      <c r="CR537" s="13"/>
      <c r="CS537" s="13"/>
      <c r="CT537" s="13"/>
      <c r="CU537" s="13"/>
      <c r="CV537" s="13"/>
      <c r="CW537" s="13"/>
      <c r="CX537" s="13"/>
      <c r="CY537" s="13"/>
      <c r="CZ537" s="13"/>
      <c r="DA537" s="13"/>
      <c r="DB537" s="13"/>
      <c r="DC537" s="13"/>
      <c r="DD537" s="13"/>
      <c r="DE537" s="13"/>
      <c r="DF537" s="13"/>
      <c r="DG537" s="13"/>
    </row>
    <row r="538" spans="2:111" ht="14.25">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c r="AJ538" s="13"/>
      <c r="AK538" s="13"/>
      <c r="AL538" s="13"/>
      <c r="AM538" s="13"/>
      <c r="AN538" s="13"/>
      <c r="AO538" s="13"/>
      <c r="AP538" s="13"/>
      <c r="AQ538" s="13"/>
      <c r="AR538" s="13"/>
      <c r="AS538" s="13"/>
      <c r="AT538" s="13"/>
      <c r="AU538" s="13"/>
      <c r="AV538" s="13"/>
      <c r="AW538" s="13"/>
      <c r="AX538" s="13"/>
      <c r="AY538" s="13"/>
      <c r="AZ538" s="13"/>
      <c r="BA538" s="13"/>
      <c r="BB538" s="13"/>
      <c r="BC538" s="13"/>
      <c r="BD538" s="13"/>
      <c r="BE538" s="13"/>
      <c r="BF538" s="13"/>
      <c r="BG538" s="13"/>
      <c r="BH538" s="13"/>
      <c r="BI538" s="13"/>
      <c r="BJ538" s="13"/>
      <c r="BK538" s="13"/>
      <c r="BL538" s="13"/>
      <c r="BM538" s="13"/>
      <c r="BN538" s="13"/>
      <c r="BO538" s="13"/>
      <c r="BP538" s="13"/>
      <c r="BQ538" s="13"/>
      <c r="BR538" s="13"/>
      <c r="BS538" s="13"/>
      <c r="BT538" s="13"/>
      <c r="BU538" s="13"/>
      <c r="BV538" s="13"/>
      <c r="BW538" s="13"/>
      <c r="BX538" s="13"/>
      <c r="BY538" s="13"/>
      <c r="BZ538" s="13"/>
      <c r="CA538" s="13"/>
      <c r="CB538" s="13"/>
      <c r="CC538" s="13"/>
      <c r="CD538" s="13"/>
      <c r="CE538" s="13"/>
      <c r="CF538" s="13"/>
      <c r="CG538" s="13"/>
      <c r="CH538" s="13"/>
      <c r="CI538" s="13"/>
      <c r="CJ538" s="13"/>
      <c r="CK538" s="13"/>
      <c r="CL538" s="13"/>
      <c r="CM538" s="13"/>
      <c r="CN538" s="13"/>
      <c r="CO538" s="13"/>
      <c r="CP538" s="13"/>
      <c r="CQ538" s="13"/>
      <c r="CR538" s="13"/>
      <c r="CS538" s="13"/>
      <c r="CT538" s="13"/>
      <c r="CU538" s="13"/>
      <c r="CV538" s="13"/>
      <c r="CW538" s="13"/>
      <c r="CX538" s="13"/>
      <c r="CY538" s="13"/>
      <c r="CZ538" s="13"/>
      <c r="DA538" s="13"/>
      <c r="DB538" s="13"/>
      <c r="DC538" s="13"/>
      <c r="DD538" s="13"/>
      <c r="DE538" s="13"/>
      <c r="DF538" s="13"/>
      <c r="DG538" s="13"/>
    </row>
    <row r="539" spans="2:111" ht="14.25">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c r="AL539" s="13"/>
      <c r="AM539" s="13"/>
      <c r="AN539" s="13"/>
      <c r="AO539" s="13"/>
      <c r="AP539" s="13"/>
      <c r="AQ539" s="13"/>
      <c r="AR539" s="13"/>
      <c r="AS539" s="13"/>
      <c r="AT539" s="13"/>
      <c r="AU539" s="13"/>
      <c r="AV539" s="13"/>
      <c r="AW539" s="13"/>
      <c r="AX539" s="13"/>
      <c r="AY539" s="13"/>
      <c r="AZ539" s="13"/>
      <c r="BA539" s="13"/>
      <c r="BB539" s="13"/>
      <c r="BC539" s="13"/>
      <c r="BD539" s="13"/>
      <c r="BE539" s="13"/>
      <c r="BF539" s="13"/>
      <c r="BG539" s="13"/>
      <c r="BH539" s="13"/>
      <c r="BI539" s="13"/>
      <c r="BJ539" s="13"/>
      <c r="BK539" s="13"/>
      <c r="BL539" s="13"/>
      <c r="BM539" s="13"/>
      <c r="BN539" s="13"/>
      <c r="BO539" s="13"/>
      <c r="BP539" s="13"/>
      <c r="BQ539" s="13"/>
      <c r="BR539" s="13"/>
      <c r="BS539" s="13"/>
      <c r="BT539" s="13"/>
      <c r="BU539" s="13"/>
      <c r="BV539" s="13"/>
      <c r="BW539" s="13"/>
      <c r="BX539" s="13"/>
      <c r="BY539" s="13"/>
      <c r="BZ539" s="13"/>
      <c r="CA539" s="13"/>
      <c r="CB539" s="13"/>
      <c r="CC539" s="13"/>
      <c r="CD539" s="13"/>
      <c r="CE539" s="13"/>
      <c r="CF539" s="13"/>
      <c r="CG539" s="13"/>
      <c r="CH539" s="13"/>
      <c r="CI539" s="13"/>
      <c r="CJ539" s="13"/>
      <c r="CK539" s="13"/>
      <c r="CL539" s="13"/>
      <c r="CM539" s="13"/>
      <c r="CN539" s="13"/>
      <c r="CO539" s="13"/>
      <c r="CP539" s="13"/>
      <c r="CQ539" s="13"/>
      <c r="CR539" s="13"/>
      <c r="CS539" s="13"/>
      <c r="CT539" s="13"/>
      <c r="CU539" s="13"/>
      <c r="CV539" s="13"/>
      <c r="CW539" s="13"/>
      <c r="CX539" s="13"/>
      <c r="CY539" s="13"/>
      <c r="CZ539" s="13"/>
      <c r="DA539" s="13"/>
      <c r="DB539" s="13"/>
      <c r="DC539" s="13"/>
      <c r="DD539" s="13"/>
      <c r="DE539" s="13"/>
      <c r="DF539" s="13"/>
      <c r="DG539" s="13"/>
    </row>
    <row r="540" spans="2:111" ht="14.25">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c r="AL540" s="13"/>
      <c r="AM540" s="13"/>
      <c r="AN540" s="13"/>
      <c r="AO540" s="13"/>
      <c r="AP540" s="13"/>
      <c r="AQ540" s="13"/>
      <c r="AR540" s="13"/>
      <c r="AS540" s="13"/>
      <c r="AT540" s="13"/>
      <c r="AU540" s="13"/>
      <c r="AV540" s="13"/>
      <c r="AW540" s="13"/>
      <c r="AX540" s="13"/>
      <c r="AY540" s="13"/>
      <c r="AZ540" s="13"/>
      <c r="BA540" s="13"/>
      <c r="BB540" s="13"/>
      <c r="BC540" s="13"/>
      <c r="BD540" s="13"/>
      <c r="BE540" s="13"/>
      <c r="BF540" s="13"/>
      <c r="BG540" s="13"/>
      <c r="BH540" s="13"/>
      <c r="BI540" s="13"/>
      <c r="BJ540" s="13"/>
      <c r="BK540" s="13"/>
      <c r="BL540" s="13"/>
      <c r="BM540" s="13"/>
      <c r="BN540" s="13"/>
      <c r="BO540" s="13"/>
      <c r="BP540" s="13"/>
      <c r="BQ540" s="13"/>
      <c r="BR540" s="13"/>
      <c r="BS540" s="13"/>
      <c r="BT540" s="13"/>
      <c r="BU540" s="13"/>
      <c r="BV540" s="13"/>
      <c r="BW540" s="13"/>
      <c r="BX540" s="13"/>
      <c r="BY540" s="13"/>
      <c r="BZ540" s="13"/>
      <c r="CA540" s="13"/>
      <c r="CB540" s="13"/>
      <c r="CC540" s="13"/>
      <c r="CD540" s="13"/>
      <c r="CE540" s="13"/>
      <c r="CF540" s="13"/>
      <c r="CG540" s="13"/>
      <c r="CH540" s="13"/>
      <c r="CI540" s="13"/>
      <c r="CJ540" s="13"/>
      <c r="CK540" s="13"/>
      <c r="CL540" s="13"/>
      <c r="CM540" s="13"/>
      <c r="CN540" s="13"/>
      <c r="CO540" s="13"/>
      <c r="CP540" s="13"/>
      <c r="CQ540" s="13"/>
      <c r="CR540" s="13"/>
      <c r="CS540" s="13"/>
      <c r="CT540" s="13"/>
      <c r="CU540" s="13"/>
      <c r="CV540" s="13"/>
      <c r="CW540" s="13"/>
      <c r="CX540" s="13"/>
      <c r="CY540" s="13"/>
      <c r="CZ540" s="13"/>
      <c r="DA540" s="13"/>
      <c r="DB540" s="13"/>
      <c r="DC540" s="13"/>
      <c r="DD540" s="13"/>
      <c r="DE540" s="13"/>
      <c r="DF540" s="13"/>
      <c r="DG540" s="13"/>
    </row>
    <row r="541" spans="2:111" ht="14.25">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c r="AN541" s="13"/>
      <c r="AO541" s="13"/>
      <c r="AP541" s="13"/>
      <c r="AQ541" s="13"/>
      <c r="AR541" s="13"/>
      <c r="AS541" s="13"/>
      <c r="AT541" s="13"/>
      <c r="AU541" s="13"/>
      <c r="AV541" s="13"/>
      <c r="AW541" s="13"/>
      <c r="AX541" s="13"/>
      <c r="AY541" s="13"/>
      <c r="AZ541" s="13"/>
      <c r="BA541" s="13"/>
      <c r="BB541" s="13"/>
      <c r="BC541" s="13"/>
      <c r="BD541" s="13"/>
      <c r="BE541" s="13"/>
      <c r="BF541" s="13"/>
      <c r="BG541" s="13"/>
      <c r="BH541" s="13"/>
      <c r="BI541" s="13"/>
      <c r="BJ541" s="13"/>
      <c r="BK541" s="13"/>
      <c r="BL541" s="13"/>
      <c r="BM541" s="13"/>
      <c r="BN541" s="13"/>
      <c r="BO541" s="13"/>
      <c r="BP541" s="13"/>
      <c r="BQ541" s="13"/>
      <c r="BR541" s="13"/>
      <c r="BS541" s="13"/>
      <c r="BT541" s="13"/>
      <c r="BU541" s="13"/>
      <c r="BV541" s="13"/>
      <c r="BW541" s="13"/>
      <c r="BX541" s="13"/>
      <c r="BY541" s="13"/>
      <c r="BZ541" s="13"/>
      <c r="CA541" s="13"/>
      <c r="CB541" s="13"/>
      <c r="CC541" s="13"/>
      <c r="CD541" s="13"/>
      <c r="CE541" s="13"/>
      <c r="CF541" s="13"/>
      <c r="CG541" s="13"/>
      <c r="CH541" s="13"/>
      <c r="CI541" s="13"/>
      <c r="CJ541" s="13"/>
      <c r="CK541" s="13"/>
      <c r="CL541" s="13"/>
      <c r="CM541" s="13"/>
      <c r="CN541" s="13"/>
      <c r="CO541" s="13"/>
      <c r="CP541" s="13"/>
      <c r="CQ541" s="13"/>
      <c r="CR541" s="13"/>
      <c r="CS541" s="13"/>
      <c r="CT541" s="13"/>
      <c r="CU541" s="13"/>
      <c r="CV541" s="13"/>
      <c r="CW541" s="13"/>
      <c r="CX541" s="13"/>
      <c r="CY541" s="13"/>
      <c r="CZ541" s="13"/>
      <c r="DA541" s="13"/>
      <c r="DB541" s="13"/>
      <c r="DC541" s="13"/>
      <c r="DD541" s="13"/>
      <c r="DE541" s="13"/>
      <c r="DF541" s="13"/>
      <c r="DG541" s="13"/>
    </row>
    <row r="542" spans="2:111" ht="14.25">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c r="CA542" s="13"/>
      <c r="CB542" s="13"/>
      <c r="CC542" s="13"/>
      <c r="CD542" s="13"/>
      <c r="CE542" s="13"/>
      <c r="CF542" s="13"/>
      <c r="CG542" s="13"/>
      <c r="CH542" s="13"/>
      <c r="CI542" s="13"/>
      <c r="CJ542" s="13"/>
      <c r="CK542" s="13"/>
      <c r="CL542" s="13"/>
      <c r="CM542" s="13"/>
      <c r="CN542" s="13"/>
      <c r="CO542" s="13"/>
      <c r="CP542" s="13"/>
      <c r="CQ542" s="13"/>
      <c r="CR542" s="13"/>
      <c r="CS542" s="13"/>
      <c r="CT542" s="13"/>
      <c r="CU542" s="13"/>
      <c r="CV542" s="13"/>
      <c r="CW542" s="13"/>
      <c r="CX542" s="13"/>
      <c r="CY542" s="13"/>
      <c r="CZ542" s="13"/>
      <c r="DA542" s="13"/>
      <c r="DB542" s="13"/>
      <c r="DC542" s="13"/>
      <c r="DD542" s="13"/>
      <c r="DE542" s="13"/>
      <c r="DF542" s="13"/>
      <c r="DG542" s="13"/>
    </row>
    <row r="543" spans="2:111" ht="14.25">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c r="AL543" s="13"/>
      <c r="AM543" s="13"/>
      <c r="AN543" s="13"/>
      <c r="AO543" s="13"/>
      <c r="AP543" s="13"/>
      <c r="AQ543" s="13"/>
      <c r="AR543" s="13"/>
      <c r="AS543" s="13"/>
      <c r="AT543" s="13"/>
      <c r="AU543" s="13"/>
      <c r="AV543" s="13"/>
      <c r="AW543" s="13"/>
      <c r="AX543" s="13"/>
      <c r="AY543" s="13"/>
      <c r="AZ543" s="13"/>
      <c r="BA543" s="13"/>
      <c r="BB543" s="13"/>
      <c r="BC543" s="13"/>
      <c r="BD543" s="13"/>
      <c r="BE543" s="13"/>
      <c r="BF543" s="13"/>
      <c r="BG543" s="13"/>
      <c r="BH543" s="13"/>
      <c r="BI543" s="13"/>
      <c r="BJ543" s="13"/>
      <c r="BK543" s="13"/>
      <c r="BL543" s="13"/>
      <c r="BM543" s="13"/>
      <c r="BN543" s="13"/>
      <c r="BO543" s="13"/>
      <c r="BP543" s="13"/>
      <c r="BQ543" s="13"/>
      <c r="BR543" s="13"/>
      <c r="BS543" s="13"/>
      <c r="BT543" s="13"/>
      <c r="BU543" s="13"/>
      <c r="BV543" s="13"/>
      <c r="BW543" s="13"/>
      <c r="BX543" s="13"/>
      <c r="BY543" s="13"/>
      <c r="BZ543" s="13"/>
      <c r="CA543" s="13"/>
      <c r="CB543" s="13"/>
      <c r="CC543" s="13"/>
      <c r="CD543" s="13"/>
      <c r="CE543" s="13"/>
      <c r="CF543" s="13"/>
      <c r="CG543" s="13"/>
      <c r="CH543" s="13"/>
      <c r="CI543" s="13"/>
      <c r="CJ543" s="13"/>
      <c r="CK543" s="13"/>
      <c r="CL543" s="13"/>
      <c r="CM543" s="13"/>
      <c r="CN543" s="13"/>
      <c r="CO543" s="13"/>
      <c r="CP543" s="13"/>
      <c r="CQ543" s="13"/>
      <c r="CR543" s="13"/>
      <c r="CS543" s="13"/>
      <c r="CT543" s="13"/>
      <c r="CU543" s="13"/>
      <c r="CV543" s="13"/>
      <c r="CW543" s="13"/>
      <c r="CX543" s="13"/>
      <c r="CY543" s="13"/>
      <c r="CZ543" s="13"/>
      <c r="DA543" s="13"/>
      <c r="DB543" s="13"/>
      <c r="DC543" s="13"/>
      <c r="DD543" s="13"/>
      <c r="DE543" s="13"/>
      <c r="DF543" s="13"/>
      <c r="DG543" s="13"/>
    </row>
    <row r="544" spans="2:111" ht="14.25">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3"/>
      <c r="AI544" s="13"/>
      <c r="AJ544" s="13"/>
      <c r="AK544" s="13"/>
      <c r="AL544" s="13"/>
      <c r="AM544" s="13"/>
      <c r="AN544" s="13"/>
      <c r="AO544" s="13"/>
      <c r="AP544" s="13"/>
      <c r="AQ544" s="13"/>
      <c r="AR544" s="13"/>
      <c r="AS544" s="13"/>
      <c r="AT544" s="13"/>
      <c r="AU544" s="13"/>
      <c r="AV544" s="13"/>
      <c r="AW544" s="13"/>
      <c r="AX544" s="13"/>
      <c r="AY544" s="13"/>
      <c r="AZ544" s="13"/>
      <c r="BA544" s="13"/>
      <c r="BB544" s="13"/>
      <c r="BC544" s="13"/>
      <c r="BD544" s="13"/>
      <c r="BE544" s="13"/>
      <c r="BF544" s="13"/>
      <c r="BG544" s="13"/>
      <c r="BH544" s="13"/>
      <c r="BI544" s="13"/>
      <c r="BJ544" s="13"/>
      <c r="BK544" s="13"/>
      <c r="BL544" s="13"/>
      <c r="BM544" s="13"/>
      <c r="BN544" s="13"/>
      <c r="BO544" s="13"/>
      <c r="BP544" s="13"/>
      <c r="BQ544" s="13"/>
      <c r="BR544" s="13"/>
      <c r="BS544" s="13"/>
      <c r="BT544" s="13"/>
      <c r="BU544" s="13"/>
      <c r="BV544" s="13"/>
      <c r="BW544" s="13"/>
      <c r="BX544" s="13"/>
      <c r="BY544" s="13"/>
      <c r="BZ544" s="13"/>
      <c r="CA544" s="13"/>
      <c r="CB544" s="13"/>
      <c r="CC544" s="13"/>
      <c r="CD544" s="13"/>
      <c r="CE544" s="13"/>
      <c r="CF544" s="13"/>
      <c r="CG544" s="13"/>
      <c r="CH544" s="13"/>
      <c r="CI544" s="13"/>
      <c r="CJ544" s="13"/>
      <c r="CK544" s="13"/>
      <c r="CL544" s="13"/>
      <c r="CM544" s="13"/>
      <c r="CN544" s="13"/>
      <c r="CO544" s="13"/>
      <c r="CP544" s="13"/>
      <c r="CQ544" s="13"/>
      <c r="CR544" s="13"/>
      <c r="CS544" s="13"/>
      <c r="CT544" s="13"/>
      <c r="CU544" s="13"/>
      <c r="CV544" s="13"/>
      <c r="CW544" s="13"/>
      <c r="CX544" s="13"/>
      <c r="CY544" s="13"/>
      <c r="CZ544" s="13"/>
      <c r="DA544" s="13"/>
      <c r="DB544" s="13"/>
      <c r="DC544" s="13"/>
      <c r="DD544" s="13"/>
      <c r="DE544" s="13"/>
      <c r="DF544" s="13"/>
      <c r="DG544" s="13"/>
    </row>
    <row r="545" spans="2:111" ht="14.25">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c r="AL545" s="13"/>
      <c r="AM545" s="13"/>
      <c r="AN545" s="13"/>
      <c r="AO545" s="13"/>
      <c r="AP545" s="13"/>
      <c r="AQ545" s="13"/>
      <c r="AR545" s="13"/>
      <c r="AS545" s="13"/>
      <c r="AT545" s="13"/>
      <c r="AU545" s="13"/>
      <c r="AV545" s="13"/>
      <c r="AW545" s="13"/>
      <c r="AX545" s="13"/>
      <c r="AY545" s="13"/>
      <c r="AZ545" s="13"/>
      <c r="BA545" s="13"/>
      <c r="BB545" s="13"/>
      <c r="BC545" s="13"/>
      <c r="BD545" s="13"/>
      <c r="BE545" s="13"/>
      <c r="BF545" s="13"/>
      <c r="BG545" s="13"/>
      <c r="BH545" s="13"/>
      <c r="BI545" s="13"/>
      <c r="BJ545" s="13"/>
      <c r="BK545" s="13"/>
      <c r="BL545" s="13"/>
      <c r="BM545" s="13"/>
      <c r="BN545" s="13"/>
      <c r="BO545" s="13"/>
      <c r="BP545" s="13"/>
      <c r="BQ545" s="13"/>
      <c r="BR545" s="13"/>
      <c r="BS545" s="13"/>
      <c r="BT545" s="13"/>
      <c r="BU545" s="13"/>
      <c r="BV545" s="13"/>
      <c r="BW545" s="13"/>
      <c r="BX545" s="13"/>
      <c r="BY545" s="13"/>
      <c r="BZ545" s="13"/>
      <c r="CA545" s="13"/>
      <c r="CB545" s="13"/>
      <c r="CC545" s="13"/>
      <c r="CD545" s="13"/>
      <c r="CE545" s="13"/>
      <c r="CF545" s="13"/>
      <c r="CG545" s="13"/>
      <c r="CH545" s="13"/>
      <c r="CI545" s="13"/>
      <c r="CJ545" s="13"/>
      <c r="CK545" s="13"/>
      <c r="CL545" s="13"/>
      <c r="CM545" s="13"/>
      <c r="CN545" s="13"/>
      <c r="CO545" s="13"/>
      <c r="CP545" s="13"/>
      <c r="CQ545" s="13"/>
      <c r="CR545" s="13"/>
      <c r="CS545" s="13"/>
      <c r="CT545" s="13"/>
      <c r="CU545" s="13"/>
      <c r="CV545" s="13"/>
      <c r="CW545" s="13"/>
      <c r="CX545" s="13"/>
      <c r="CY545" s="13"/>
      <c r="CZ545" s="13"/>
      <c r="DA545" s="13"/>
      <c r="DB545" s="13"/>
      <c r="DC545" s="13"/>
      <c r="DD545" s="13"/>
      <c r="DE545" s="13"/>
      <c r="DF545" s="13"/>
      <c r="DG545" s="13"/>
    </row>
    <row r="546" spans="2:111" ht="14.25">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c r="AX546" s="13"/>
      <c r="AY546" s="13"/>
      <c r="AZ546" s="13"/>
      <c r="BA546" s="13"/>
      <c r="BB546" s="13"/>
      <c r="BC546" s="13"/>
      <c r="BD546" s="13"/>
      <c r="BE546" s="13"/>
      <c r="BF546" s="13"/>
      <c r="BG546" s="13"/>
      <c r="BH546" s="13"/>
      <c r="BI546" s="13"/>
      <c r="BJ546" s="13"/>
      <c r="BK546" s="13"/>
      <c r="BL546" s="13"/>
      <c r="BM546" s="13"/>
      <c r="BN546" s="13"/>
      <c r="BO546" s="13"/>
      <c r="BP546" s="13"/>
      <c r="BQ546" s="13"/>
      <c r="BR546" s="13"/>
      <c r="BS546" s="13"/>
      <c r="BT546" s="13"/>
      <c r="BU546" s="13"/>
      <c r="BV546" s="13"/>
      <c r="BW546" s="13"/>
      <c r="BX546" s="13"/>
      <c r="BY546" s="13"/>
      <c r="BZ546" s="13"/>
      <c r="CA546" s="13"/>
      <c r="CB546" s="13"/>
      <c r="CC546" s="13"/>
      <c r="CD546" s="13"/>
      <c r="CE546" s="13"/>
      <c r="CF546" s="13"/>
      <c r="CG546" s="13"/>
      <c r="CH546" s="13"/>
      <c r="CI546" s="13"/>
      <c r="CJ546" s="13"/>
      <c r="CK546" s="13"/>
      <c r="CL546" s="13"/>
      <c r="CM546" s="13"/>
      <c r="CN546" s="13"/>
      <c r="CO546" s="13"/>
      <c r="CP546" s="13"/>
      <c r="CQ546" s="13"/>
      <c r="CR546" s="13"/>
      <c r="CS546" s="13"/>
      <c r="CT546" s="13"/>
      <c r="CU546" s="13"/>
      <c r="CV546" s="13"/>
      <c r="CW546" s="13"/>
      <c r="CX546" s="13"/>
      <c r="CY546" s="13"/>
      <c r="CZ546" s="13"/>
      <c r="DA546" s="13"/>
      <c r="DB546" s="13"/>
      <c r="DC546" s="13"/>
      <c r="DD546" s="13"/>
      <c r="DE546" s="13"/>
      <c r="DF546" s="13"/>
      <c r="DG546" s="13"/>
    </row>
    <row r="547" spans="2:111" ht="14.25">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c r="BE547" s="13"/>
      <c r="BF547" s="13"/>
      <c r="BG547" s="13"/>
      <c r="BH547" s="13"/>
      <c r="BI547" s="13"/>
      <c r="BJ547" s="13"/>
      <c r="BK547" s="13"/>
      <c r="BL547" s="13"/>
      <c r="BM547" s="13"/>
      <c r="BN547" s="13"/>
      <c r="BO547" s="13"/>
      <c r="BP547" s="13"/>
      <c r="BQ547" s="13"/>
      <c r="BR547" s="13"/>
      <c r="BS547" s="13"/>
      <c r="BT547" s="13"/>
      <c r="BU547" s="13"/>
      <c r="BV547" s="13"/>
      <c r="BW547" s="13"/>
      <c r="BX547" s="13"/>
      <c r="BY547" s="13"/>
      <c r="BZ547" s="13"/>
      <c r="CA547" s="13"/>
      <c r="CB547" s="13"/>
      <c r="CC547" s="13"/>
      <c r="CD547" s="13"/>
      <c r="CE547" s="13"/>
      <c r="CF547" s="13"/>
      <c r="CG547" s="13"/>
      <c r="CH547" s="13"/>
      <c r="CI547" s="13"/>
      <c r="CJ547" s="13"/>
      <c r="CK547" s="13"/>
      <c r="CL547" s="13"/>
      <c r="CM547" s="13"/>
      <c r="CN547" s="13"/>
      <c r="CO547" s="13"/>
      <c r="CP547" s="13"/>
      <c r="CQ547" s="13"/>
      <c r="CR547" s="13"/>
      <c r="CS547" s="13"/>
      <c r="CT547" s="13"/>
      <c r="CU547" s="13"/>
      <c r="CV547" s="13"/>
      <c r="CW547" s="13"/>
      <c r="CX547" s="13"/>
      <c r="CY547" s="13"/>
      <c r="CZ547" s="13"/>
      <c r="DA547" s="13"/>
      <c r="DB547" s="13"/>
      <c r="DC547" s="13"/>
      <c r="DD547" s="13"/>
      <c r="DE547" s="13"/>
      <c r="DF547" s="13"/>
      <c r="DG547" s="13"/>
    </row>
    <row r="548" spans="2:111" ht="14.25">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c r="AH548" s="13"/>
      <c r="AI548" s="13"/>
      <c r="AJ548" s="13"/>
      <c r="AK548" s="13"/>
      <c r="AL548" s="13"/>
      <c r="AM548" s="13"/>
      <c r="AN548" s="13"/>
      <c r="AO548" s="13"/>
      <c r="AP548" s="13"/>
      <c r="AQ548" s="13"/>
      <c r="AR548" s="13"/>
      <c r="AS548" s="13"/>
      <c r="AT548" s="13"/>
      <c r="AU548" s="13"/>
      <c r="AV548" s="13"/>
      <c r="AW548" s="13"/>
      <c r="AX548" s="13"/>
      <c r="AY548" s="13"/>
      <c r="AZ548" s="13"/>
      <c r="BA548" s="13"/>
      <c r="BB548" s="13"/>
      <c r="BC548" s="13"/>
      <c r="BD548" s="13"/>
      <c r="BE548" s="13"/>
      <c r="BF548" s="13"/>
      <c r="BG548" s="13"/>
      <c r="BH548" s="13"/>
      <c r="BI548" s="13"/>
      <c r="BJ548" s="13"/>
      <c r="BK548" s="13"/>
      <c r="BL548" s="13"/>
      <c r="BM548" s="13"/>
      <c r="BN548" s="13"/>
      <c r="BO548" s="13"/>
      <c r="BP548" s="13"/>
      <c r="BQ548" s="13"/>
      <c r="BR548" s="13"/>
      <c r="BS548" s="13"/>
      <c r="BT548" s="13"/>
      <c r="BU548" s="13"/>
      <c r="BV548" s="13"/>
      <c r="BW548" s="13"/>
      <c r="BX548" s="13"/>
      <c r="BY548" s="13"/>
      <c r="BZ548" s="13"/>
      <c r="CA548" s="13"/>
      <c r="CB548" s="13"/>
      <c r="CC548" s="13"/>
      <c r="CD548" s="13"/>
      <c r="CE548" s="13"/>
      <c r="CF548" s="13"/>
      <c r="CG548" s="13"/>
      <c r="CH548" s="13"/>
      <c r="CI548" s="13"/>
      <c r="CJ548" s="13"/>
      <c r="CK548" s="13"/>
      <c r="CL548" s="13"/>
      <c r="CM548" s="13"/>
      <c r="CN548" s="13"/>
      <c r="CO548" s="13"/>
      <c r="CP548" s="13"/>
      <c r="CQ548" s="13"/>
      <c r="CR548" s="13"/>
      <c r="CS548" s="13"/>
      <c r="CT548" s="13"/>
      <c r="CU548" s="13"/>
      <c r="CV548" s="13"/>
      <c r="CW548" s="13"/>
      <c r="CX548" s="13"/>
      <c r="CY548" s="13"/>
      <c r="CZ548" s="13"/>
      <c r="DA548" s="13"/>
      <c r="DB548" s="13"/>
      <c r="DC548" s="13"/>
      <c r="DD548" s="13"/>
      <c r="DE548" s="13"/>
      <c r="DF548" s="13"/>
      <c r="DG548" s="13"/>
    </row>
    <row r="549" spans="2:111" ht="14.25">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c r="AH549" s="13"/>
      <c r="AI549" s="13"/>
      <c r="AJ549" s="13"/>
      <c r="AK549" s="13"/>
      <c r="AL549" s="13"/>
      <c r="AM549" s="13"/>
      <c r="AN549" s="13"/>
      <c r="AO549" s="13"/>
      <c r="AP549" s="13"/>
      <c r="AQ549" s="13"/>
      <c r="AR549" s="13"/>
      <c r="AS549" s="13"/>
      <c r="AT549" s="13"/>
      <c r="AU549" s="13"/>
      <c r="AV549" s="13"/>
      <c r="AW549" s="13"/>
      <c r="AX549" s="13"/>
      <c r="AY549" s="13"/>
      <c r="AZ549" s="13"/>
      <c r="BA549" s="13"/>
      <c r="BB549" s="13"/>
      <c r="BC549" s="13"/>
      <c r="BD549" s="13"/>
      <c r="BE549" s="13"/>
      <c r="BF549" s="13"/>
      <c r="BG549" s="13"/>
      <c r="BH549" s="13"/>
      <c r="BI549" s="13"/>
      <c r="BJ549" s="13"/>
      <c r="BK549" s="13"/>
      <c r="BL549" s="13"/>
      <c r="BM549" s="13"/>
      <c r="BN549" s="13"/>
      <c r="BO549" s="13"/>
      <c r="BP549" s="13"/>
      <c r="BQ549" s="13"/>
      <c r="BR549" s="13"/>
      <c r="BS549" s="13"/>
      <c r="BT549" s="13"/>
      <c r="BU549" s="13"/>
      <c r="BV549" s="13"/>
      <c r="BW549" s="13"/>
      <c r="BX549" s="13"/>
      <c r="BY549" s="13"/>
      <c r="BZ549" s="13"/>
      <c r="CA549" s="13"/>
      <c r="CB549" s="13"/>
      <c r="CC549" s="13"/>
      <c r="CD549" s="13"/>
      <c r="CE549" s="13"/>
      <c r="CF549" s="13"/>
      <c r="CG549" s="13"/>
      <c r="CH549" s="13"/>
      <c r="CI549" s="13"/>
      <c r="CJ549" s="13"/>
      <c r="CK549" s="13"/>
      <c r="CL549" s="13"/>
      <c r="CM549" s="13"/>
      <c r="CN549" s="13"/>
      <c r="CO549" s="13"/>
      <c r="CP549" s="13"/>
      <c r="CQ549" s="13"/>
      <c r="CR549" s="13"/>
      <c r="CS549" s="13"/>
      <c r="CT549" s="13"/>
      <c r="CU549" s="13"/>
      <c r="CV549" s="13"/>
      <c r="CW549" s="13"/>
      <c r="CX549" s="13"/>
      <c r="CY549" s="13"/>
      <c r="CZ549" s="13"/>
      <c r="DA549" s="13"/>
      <c r="DB549" s="13"/>
      <c r="DC549" s="13"/>
      <c r="DD549" s="13"/>
      <c r="DE549" s="13"/>
      <c r="DF549" s="13"/>
      <c r="DG549" s="13"/>
    </row>
    <row r="550" spans="2:111" ht="14.25">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c r="BE550" s="13"/>
      <c r="BF550" s="13"/>
      <c r="BG550" s="13"/>
      <c r="BH550" s="13"/>
      <c r="BI550" s="13"/>
      <c r="BJ550" s="13"/>
      <c r="BK550" s="13"/>
      <c r="BL550" s="13"/>
      <c r="BM550" s="13"/>
      <c r="BN550" s="13"/>
      <c r="BO550" s="13"/>
      <c r="BP550" s="13"/>
      <c r="BQ550" s="13"/>
      <c r="BR550" s="13"/>
      <c r="BS550" s="13"/>
      <c r="BT550" s="13"/>
      <c r="BU550" s="13"/>
      <c r="BV550" s="13"/>
      <c r="BW550" s="13"/>
      <c r="BX550" s="13"/>
      <c r="BY550" s="13"/>
      <c r="BZ550" s="13"/>
      <c r="CA550" s="13"/>
      <c r="CB550" s="13"/>
      <c r="CC550" s="13"/>
      <c r="CD550" s="13"/>
      <c r="CE550" s="13"/>
      <c r="CF550" s="13"/>
      <c r="CG550" s="13"/>
      <c r="CH550" s="13"/>
      <c r="CI550" s="13"/>
      <c r="CJ550" s="13"/>
      <c r="CK550" s="13"/>
      <c r="CL550" s="13"/>
      <c r="CM550" s="13"/>
      <c r="CN550" s="13"/>
      <c r="CO550" s="13"/>
      <c r="CP550" s="13"/>
      <c r="CQ550" s="13"/>
      <c r="CR550" s="13"/>
      <c r="CS550" s="13"/>
      <c r="CT550" s="13"/>
      <c r="CU550" s="13"/>
      <c r="CV550" s="13"/>
      <c r="CW550" s="13"/>
      <c r="CX550" s="13"/>
      <c r="CY550" s="13"/>
      <c r="CZ550" s="13"/>
      <c r="DA550" s="13"/>
      <c r="DB550" s="13"/>
      <c r="DC550" s="13"/>
      <c r="DD550" s="13"/>
      <c r="DE550" s="13"/>
      <c r="DF550" s="13"/>
      <c r="DG550" s="13"/>
    </row>
    <row r="551" spans="2:111" ht="14.25">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c r="AN551" s="13"/>
      <c r="AO551" s="13"/>
      <c r="AP551" s="13"/>
      <c r="AQ551" s="13"/>
      <c r="AR551" s="13"/>
      <c r="AS551" s="13"/>
      <c r="AT551" s="13"/>
      <c r="AU551" s="13"/>
      <c r="AV551" s="13"/>
      <c r="AW551" s="13"/>
      <c r="AX551" s="13"/>
      <c r="AY551" s="13"/>
      <c r="AZ551" s="13"/>
      <c r="BA551" s="13"/>
      <c r="BB551" s="13"/>
      <c r="BC551" s="13"/>
      <c r="BD551" s="13"/>
      <c r="BE551" s="13"/>
      <c r="BF551" s="13"/>
      <c r="BG551" s="13"/>
      <c r="BH551" s="13"/>
      <c r="BI551" s="13"/>
      <c r="BJ551" s="13"/>
      <c r="BK551" s="13"/>
      <c r="BL551" s="13"/>
      <c r="BM551" s="13"/>
      <c r="BN551" s="13"/>
      <c r="BO551" s="13"/>
      <c r="BP551" s="13"/>
      <c r="BQ551" s="13"/>
      <c r="BR551" s="13"/>
      <c r="BS551" s="13"/>
      <c r="BT551" s="13"/>
      <c r="BU551" s="13"/>
      <c r="BV551" s="13"/>
      <c r="BW551" s="13"/>
      <c r="BX551" s="13"/>
      <c r="BY551" s="13"/>
      <c r="BZ551" s="13"/>
      <c r="CA551" s="13"/>
      <c r="CB551" s="13"/>
      <c r="CC551" s="13"/>
      <c r="CD551" s="13"/>
      <c r="CE551" s="13"/>
      <c r="CF551" s="13"/>
      <c r="CG551" s="13"/>
      <c r="CH551" s="13"/>
      <c r="CI551" s="13"/>
      <c r="CJ551" s="13"/>
      <c r="CK551" s="13"/>
      <c r="CL551" s="13"/>
      <c r="CM551" s="13"/>
      <c r="CN551" s="13"/>
      <c r="CO551" s="13"/>
      <c r="CP551" s="13"/>
      <c r="CQ551" s="13"/>
      <c r="CR551" s="13"/>
      <c r="CS551" s="13"/>
      <c r="CT551" s="13"/>
      <c r="CU551" s="13"/>
      <c r="CV551" s="13"/>
      <c r="CW551" s="13"/>
      <c r="CX551" s="13"/>
      <c r="CY551" s="13"/>
      <c r="CZ551" s="13"/>
      <c r="DA551" s="13"/>
      <c r="DB551" s="13"/>
      <c r="DC551" s="13"/>
      <c r="DD551" s="13"/>
      <c r="DE551" s="13"/>
      <c r="DF551" s="13"/>
      <c r="DG551" s="13"/>
    </row>
    <row r="552" spans="2:111" ht="14.25">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c r="AN552" s="13"/>
      <c r="AO552" s="13"/>
      <c r="AP552" s="13"/>
      <c r="AQ552" s="13"/>
      <c r="AR552" s="13"/>
      <c r="AS552" s="13"/>
      <c r="AT552" s="13"/>
      <c r="AU552" s="13"/>
      <c r="AV552" s="13"/>
      <c r="AW552" s="13"/>
      <c r="AX552" s="13"/>
      <c r="AY552" s="13"/>
      <c r="AZ552" s="13"/>
      <c r="BA552" s="13"/>
      <c r="BB552" s="13"/>
      <c r="BC552" s="13"/>
      <c r="BD552" s="13"/>
      <c r="BE552" s="13"/>
      <c r="BF552" s="13"/>
      <c r="BG552" s="13"/>
      <c r="BH552" s="13"/>
      <c r="BI552" s="13"/>
      <c r="BJ552" s="13"/>
      <c r="BK552" s="13"/>
      <c r="BL552" s="13"/>
      <c r="BM552" s="13"/>
      <c r="BN552" s="13"/>
      <c r="BO552" s="13"/>
      <c r="BP552" s="13"/>
      <c r="BQ552" s="13"/>
      <c r="BR552" s="13"/>
      <c r="BS552" s="13"/>
      <c r="BT552" s="13"/>
      <c r="BU552" s="13"/>
      <c r="BV552" s="13"/>
      <c r="BW552" s="13"/>
      <c r="BX552" s="13"/>
      <c r="BY552" s="13"/>
      <c r="BZ552" s="13"/>
      <c r="CA552" s="13"/>
      <c r="CB552" s="13"/>
      <c r="CC552" s="13"/>
      <c r="CD552" s="13"/>
      <c r="CE552" s="13"/>
      <c r="CF552" s="13"/>
      <c r="CG552" s="13"/>
      <c r="CH552" s="13"/>
      <c r="CI552" s="13"/>
      <c r="CJ552" s="13"/>
      <c r="CK552" s="13"/>
      <c r="CL552" s="13"/>
      <c r="CM552" s="13"/>
      <c r="CN552" s="13"/>
      <c r="CO552" s="13"/>
      <c r="CP552" s="13"/>
      <c r="CQ552" s="13"/>
      <c r="CR552" s="13"/>
      <c r="CS552" s="13"/>
      <c r="CT552" s="13"/>
      <c r="CU552" s="13"/>
      <c r="CV552" s="13"/>
      <c r="CW552" s="13"/>
      <c r="CX552" s="13"/>
      <c r="CY552" s="13"/>
      <c r="CZ552" s="13"/>
      <c r="DA552" s="13"/>
      <c r="DB552" s="13"/>
      <c r="DC552" s="13"/>
      <c r="DD552" s="13"/>
      <c r="DE552" s="13"/>
      <c r="DF552" s="13"/>
      <c r="DG552" s="13"/>
    </row>
    <row r="553" spans="2:111" ht="14.25">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c r="AX553" s="13"/>
      <c r="AY553" s="13"/>
      <c r="AZ553" s="13"/>
      <c r="BA553" s="13"/>
      <c r="BB553" s="13"/>
      <c r="BC553" s="13"/>
      <c r="BD553" s="13"/>
      <c r="BE553" s="13"/>
      <c r="BF553" s="13"/>
      <c r="BG553" s="13"/>
      <c r="BH553" s="13"/>
      <c r="BI553" s="13"/>
      <c r="BJ553" s="13"/>
      <c r="BK553" s="13"/>
      <c r="BL553" s="13"/>
      <c r="BM553" s="13"/>
      <c r="BN553" s="13"/>
      <c r="BO553" s="13"/>
      <c r="BP553" s="13"/>
      <c r="BQ553" s="13"/>
      <c r="BR553" s="13"/>
      <c r="BS553" s="13"/>
      <c r="BT553" s="13"/>
      <c r="BU553" s="13"/>
      <c r="BV553" s="13"/>
      <c r="BW553" s="13"/>
      <c r="BX553" s="13"/>
      <c r="BY553" s="13"/>
      <c r="BZ553" s="13"/>
      <c r="CA553" s="13"/>
      <c r="CB553" s="13"/>
      <c r="CC553" s="13"/>
      <c r="CD553" s="13"/>
      <c r="CE553" s="13"/>
      <c r="CF553" s="13"/>
      <c r="CG553" s="13"/>
      <c r="CH553" s="13"/>
      <c r="CI553" s="13"/>
      <c r="CJ553" s="13"/>
      <c r="CK553" s="13"/>
      <c r="CL553" s="13"/>
      <c r="CM553" s="13"/>
      <c r="CN553" s="13"/>
      <c r="CO553" s="13"/>
      <c r="CP553" s="13"/>
      <c r="CQ553" s="13"/>
      <c r="CR553" s="13"/>
      <c r="CS553" s="13"/>
      <c r="CT553" s="13"/>
      <c r="CU553" s="13"/>
      <c r="CV553" s="13"/>
      <c r="CW553" s="13"/>
      <c r="CX553" s="13"/>
      <c r="CY553" s="13"/>
      <c r="CZ553" s="13"/>
      <c r="DA553" s="13"/>
      <c r="DB553" s="13"/>
      <c r="DC553" s="13"/>
      <c r="DD553" s="13"/>
      <c r="DE553" s="13"/>
      <c r="DF553" s="13"/>
      <c r="DG553" s="13"/>
    </row>
    <row r="554" spans="2:111" ht="14.25">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13"/>
      <c r="AO554" s="13"/>
      <c r="AP554" s="13"/>
      <c r="AQ554" s="13"/>
      <c r="AR554" s="13"/>
      <c r="AS554" s="13"/>
      <c r="AT554" s="13"/>
      <c r="AU554" s="13"/>
      <c r="AV554" s="13"/>
      <c r="AW554" s="13"/>
      <c r="AX554" s="13"/>
      <c r="AY554" s="13"/>
      <c r="AZ554" s="13"/>
      <c r="BA554" s="13"/>
      <c r="BB554" s="13"/>
      <c r="BC554" s="13"/>
      <c r="BD554" s="13"/>
      <c r="BE554" s="13"/>
      <c r="BF554" s="13"/>
      <c r="BG554" s="13"/>
      <c r="BH554" s="13"/>
      <c r="BI554" s="13"/>
      <c r="BJ554" s="13"/>
      <c r="BK554" s="13"/>
      <c r="BL554" s="13"/>
      <c r="BM554" s="13"/>
      <c r="BN554" s="13"/>
      <c r="BO554" s="13"/>
      <c r="BP554" s="13"/>
      <c r="BQ554" s="13"/>
      <c r="BR554" s="13"/>
      <c r="BS554" s="13"/>
      <c r="BT554" s="13"/>
      <c r="BU554" s="13"/>
      <c r="BV554" s="13"/>
      <c r="BW554" s="13"/>
      <c r="BX554" s="13"/>
      <c r="BY554" s="13"/>
      <c r="BZ554" s="13"/>
      <c r="CA554" s="13"/>
      <c r="CB554" s="13"/>
      <c r="CC554" s="13"/>
      <c r="CD554" s="13"/>
      <c r="CE554" s="13"/>
      <c r="CF554" s="13"/>
      <c r="CG554" s="13"/>
      <c r="CH554" s="13"/>
      <c r="CI554" s="13"/>
      <c r="CJ554" s="13"/>
      <c r="CK554" s="13"/>
      <c r="CL554" s="13"/>
      <c r="CM554" s="13"/>
      <c r="CN554" s="13"/>
      <c r="CO554" s="13"/>
      <c r="CP554" s="13"/>
      <c r="CQ554" s="13"/>
      <c r="CR554" s="13"/>
      <c r="CS554" s="13"/>
      <c r="CT554" s="13"/>
      <c r="CU554" s="13"/>
      <c r="CV554" s="13"/>
      <c r="CW554" s="13"/>
      <c r="CX554" s="13"/>
      <c r="CY554" s="13"/>
      <c r="CZ554" s="13"/>
      <c r="DA554" s="13"/>
      <c r="DB554" s="13"/>
      <c r="DC554" s="13"/>
      <c r="DD554" s="13"/>
      <c r="DE554" s="13"/>
      <c r="DF554" s="13"/>
      <c r="DG554" s="13"/>
    </row>
    <row r="555" spans="2:111" ht="14.25">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c r="AH555" s="13"/>
      <c r="AI555" s="13"/>
      <c r="AJ555" s="13"/>
      <c r="AK555" s="13"/>
      <c r="AL555" s="13"/>
      <c r="AM555" s="13"/>
      <c r="AN555" s="13"/>
      <c r="AO555" s="13"/>
      <c r="AP555" s="13"/>
      <c r="AQ555" s="13"/>
      <c r="AR555" s="13"/>
      <c r="AS555" s="13"/>
      <c r="AT555" s="13"/>
      <c r="AU555" s="13"/>
      <c r="AV555" s="13"/>
      <c r="AW555" s="13"/>
      <c r="AX555" s="13"/>
      <c r="AY555" s="13"/>
      <c r="AZ555" s="13"/>
      <c r="BA555" s="13"/>
      <c r="BB555" s="13"/>
      <c r="BC555" s="13"/>
      <c r="BD555" s="13"/>
      <c r="BE555" s="13"/>
      <c r="BF555" s="13"/>
      <c r="BG555" s="13"/>
      <c r="BH555" s="13"/>
      <c r="BI555" s="13"/>
      <c r="BJ555" s="13"/>
      <c r="BK555" s="13"/>
      <c r="BL555" s="13"/>
      <c r="BM555" s="13"/>
      <c r="BN555" s="13"/>
      <c r="BO555" s="13"/>
      <c r="BP555" s="13"/>
      <c r="BQ555" s="13"/>
      <c r="BR555" s="13"/>
      <c r="BS555" s="13"/>
      <c r="BT555" s="13"/>
      <c r="BU555" s="13"/>
      <c r="BV555" s="13"/>
      <c r="BW555" s="13"/>
      <c r="BX555" s="13"/>
      <c r="BY555" s="13"/>
      <c r="BZ555" s="13"/>
      <c r="CA555" s="13"/>
      <c r="CB555" s="13"/>
      <c r="CC555" s="13"/>
      <c r="CD555" s="13"/>
      <c r="CE555" s="13"/>
      <c r="CF555" s="13"/>
      <c r="CG555" s="13"/>
      <c r="CH555" s="13"/>
      <c r="CI555" s="13"/>
      <c r="CJ555" s="13"/>
      <c r="CK555" s="13"/>
      <c r="CL555" s="13"/>
      <c r="CM555" s="13"/>
      <c r="CN555" s="13"/>
      <c r="CO555" s="13"/>
      <c r="CP555" s="13"/>
      <c r="CQ555" s="13"/>
      <c r="CR555" s="13"/>
      <c r="CS555" s="13"/>
      <c r="CT555" s="13"/>
      <c r="CU555" s="13"/>
      <c r="CV555" s="13"/>
      <c r="CW555" s="13"/>
      <c r="CX555" s="13"/>
      <c r="CY555" s="13"/>
      <c r="CZ555" s="13"/>
      <c r="DA555" s="13"/>
      <c r="DB555" s="13"/>
      <c r="DC555" s="13"/>
      <c r="DD555" s="13"/>
      <c r="DE555" s="13"/>
      <c r="DF555" s="13"/>
      <c r="DG555" s="13"/>
    </row>
    <row r="556" spans="2:111" ht="14.25">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13"/>
      <c r="AZ556" s="13"/>
      <c r="BA556" s="13"/>
      <c r="BB556" s="13"/>
      <c r="BC556" s="13"/>
      <c r="BD556" s="13"/>
      <c r="BE556" s="13"/>
      <c r="BF556" s="13"/>
      <c r="BG556" s="13"/>
      <c r="BH556" s="13"/>
      <c r="BI556" s="13"/>
      <c r="BJ556" s="13"/>
      <c r="BK556" s="13"/>
      <c r="BL556" s="13"/>
      <c r="BM556" s="13"/>
      <c r="BN556" s="13"/>
      <c r="BO556" s="13"/>
      <c r="BP556" s="13"/>
      <c r="BQ556" s="13"/>
      <c r="BR556" s="13"/>
      <c r="BS556" s="13"/>
      <c r="BT556" s="13"/>
      <c r="BU556" s="13"/>
      <c r="BV556" s="13"/>
      <c r="BW556" s="13"/>
      <c r="BX556" s="13"/>
      <c r="BY556" s="13"/>
      <c r="BZ556" s="13"/>
      <c r="CA556" s="13"/>
      <c r="CB556" s="13"/>
      <c r="CC556" s="13"/>
      <c r="CD556" s="13"/>
      <c r="CE556" s="13"/>
      <c r="CF556" s="13"/>
      <c r="CG556" s="13"/>
      <c r="CH556" s="13"/>
      <c r="CI556" s="13"/>
      <c r="CJ556" s="13"/>
      <c r="CK556" s="13"/>
      <c r="CL556" s="13"/>
      <c r="CM556" s="13"/>
      <c r="CN556" s="13"/>
      <c r="CO556" s="13"/>
      <c r="CP556" s="13"/>
      <c r="CQ556" s="13"/>
      <c r="CR556" s="13"/>
      <c r="CS556" s="13"/>
      <c r="CT556" s="13"/>
      <c r="CU556" s="13"/>
      <c r="CV556" s="13"/>
      <c r="CW556" s="13"/>
      <c r="CX556" s="13"/>
      <c r="CY556" s="13"/>
      <c r="CZ556" s="13"/>
      <c r="DA556" s="13"/>
      <c r="DB556" s="13"/>
      <c r="DC556" s="13"/>
      <c r="DD556" s="13"/>
      <c r="DE556" s="13"/>
      <c r="DF556" s="13"/>
      <c r="DG556" s="13"/>
    </row>
    <row r="557" spans="2:111" ht="14.25">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c r="AN557" s="13"/>
      <c r="AO557" s="13"/>
      <c r="AP557" s="13"/>
      <c r="AQ557" s="13"/>
      <c r="AR557" s="13"/>
      <c r="AS557" s="13"/>
      <c r="AT557" s="13"/>
      <c r="AU557" s="13"/>
      <c r="AV557" s="13"/>
      <c r="AW557" s="13"/>
      <c r="AX557" s="13"/>
      <c r="AY557" s="13"/>
      <c r="AZ557" s="13"/>
      <c r="BA557" s="13"/>
      <c r="BB557" s="13"/>
      <c r="BC557" s="13"/>
      <c r="BD557" s="13"/>
      <c r="BE557" s="13"/>
      <c r="BF557" s="13"/>
      <c r="BG557" s="13"/>
      <c r="BH557" s="13"/>
      <c r="BI557" s="13"/>
      <c r="BJ557" s="13"/>
      <c r="BK557" s="13"/>
      <c r="BL557" s="13"/>
      <c r="BM557" s="13"/>
      <c r="BN557" s="13"/>
      <c r="BO557" s="13"/>
      <c r="BP557" s="13"/>
      <c r="BQ557" s="13"/>
      <c r="BR557" s="13"/>
      <c r="BS557" s="13"/>
      <c r="BT557" s="13"/>
      <c r="BU557" s="13"/>
      <c r="BV557" s="13"/>
      <c r="BW557" s="13"/>
      <c r="BX557" s="13"/>
      <c r="BY557" s="13"/>
      <c r="BZ557" s="13"/>
      <c r="CA557" s="13"/>
      <c r="CB557" s="13"/>
      <c r="CC557" s="13"/>
      <c r="CD557" s="13"/>
      <c r="CE557" s="13"/>
      <c r="CF557" s="13"/>
      <c r="CG557" s="13"/>
      <c r="CH557" s="13"/>
      <c r="CI557" s="13"/>
      <c r="CJ557" s="13"/>
      <c r="CK557" s="13"/>
      <c r="CL557" s="13"/>
      <c r="CM557" s="13"/>
      <c r="CN557" s="13"/>
      <c r="CO557" s="13"/>
      <c r="CP557" s="13"/>
      <c r="CQ557" s="13"/>
      <c r="CR557" s="13"/>
      <c r="CS557" s="13"/>
      <c r="CT557" s="13"/>
      <c r="CU557" s="13"/>
      <c r="CV557" s="13"/>
      <c r="CW557" s="13"/>
      <c r="CX557" s="13"/>
      <c r="CY557" s="13"/>
      <c r="CZ557" s="13"/>
      <c r="DA557" s="13"/>
      <c r="DB557" s="13"/>
      <c r="DC557" s="13"/>
      <c r="DD557" s="13"/>
      <c r="DE557" s="13"/>
      <c r="DF557" s="13"/>
      <c r="DG557" s="13"/>
    </row>
    <row r="558" spans="2:111" ht="14.25">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c r="CA558" s="13"/>
      <c r="CB558" s="13"/>
      <c r="CC558" s="13"/>
      <c r="CD558" s="13"/>
      <c r="CE558" s="13"/>
      <c r="CF558" s="13"/>
      <c r="CG558" s="13"/>
      <c r="CH558" s="13"/>
      <c r="CI558" s="13"/>
      <c r="CJ558" s="13"/>
      <c r="CK558" s="13"/>
      <c r="CL558" s="13"/>
      <c r="CM558" s="13"/>
      <c r="CN558" s="13"/>
      <c r="CO558" s="13"/>
      <c r="CP558" s="13"/>
      <c r="CQ558" s="13"/>
      <c r="CR558" s="13"/>
      <c r="CS558" s="13"/>
      <c r="CT558" s="13"/>
      <c r="CU558" s="13"/>
      <c r="CV558" s="13"/>
      <c r="CW558" s="13"/>
      <c r="CX558" s="13"/>
      <c r="CY558" s="13"/>
      <c r="CZ558" s="13"/>
      <c r="DA558" s="13"/>
      <c r="DB558" s="13"/>
      <c r="DC558" s="13"/>
      <c r="DD558" s="13"/>
      <c r="DE558" s="13"/>
      <c r="DF558" s="13"/>
      <c r="DG558" s="13"/>
    </row>
    <row r="559" spans="2:111" ht="14.25">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c r="AN559" s="13"/>
      <c r="AO559" s="13"/>
      <c r="AP559" s="13"/>
      <c r="AQ559" s="13"/>
      <c r="AR559" s="13"/>
      <c r="AS559" s="13"/>
      <c r="AT559" s="13"/>
      <c r="AU559" s="13"/>
      <c r="AV559" s="13"/>
      <c r="AW559" s="13"/>
      <c r="AX559" s="13"/>
      <c r="AY559" s="13"/>
      <c r="AZ559" s="13"/>
      <c r="BA559" s="13"/>
      <c r="BB559" s="13"/>
      <c r="BC559" s="13"/>
      <c r="BD559" s="13"/>
      <c r="BE559" s="13"/>
      <c r="BF559" s="13"/>
      <c r="BG559" s="13"/>
      <c r="BH559" s="13"/>
      <c r="BI559" s="13"/>
      <c r="BJ559" s="13"/>
      <c r="BK559" s="13"/>
      <c r="BL559" s="13"/>
      <c r="BM559" s="13"/>
      <c r="BN559" s="13"/>
      <c r="BO559" s="13"/>
      <c r="BP559" s="13"/>
      <c r="BQ559" s="13"/>
      <c r="BR559" s="13"/>
      <c r="BS559" s="13"/>
      <c r="BT559" s="13"/>
      <c r="BU559" s="13"/>
      <c r="BV559" s="13"/>
      <c r="BW559" s="13"/>
      <c r="BX559" s="13"/>
      <c r="BY559" s="13"/>
      <c r="BZ559" s="13"/>
      <c r="CA559" s="13"/>
      <c r="CB559" s="13"/>
      <c r="CC559" s="13"/>
      <c r="CD559" s="13"/>
      <c r="CE559" s="13"/>
      <c r="CF559" s="13"/>
      <c r="CG559" s="13"/>
      <c r="CH559" s="13"/>
      <c r="CI559" s="13"/>
      <c r="CJ559" s="13"/>
      <c r="CK559" s="13"/>
      <c r="CL559" s="13"/>
      <c r="CM559" s="13"/>
      <c r="CN559" s="13"/>
      <c r="CO559" s="13"/>
      <c r="CP559" s="13"/>
      <c r="CQ559" s="13"/>
      <c r="CR559" s="13"/>
      <c r="CS559" s="13"/>
      <c r="CT559" s="13"/>
      <c r="CU559" s="13"/>
      <c r="CV559" s="13"/>
      <c r="CW559" s="13"/>
      <c r="CX559" s="13"/>
      <c r="CY559" s="13"/>
      <c r="CZ559" s="13"/>
      <c r="DA559" s="13"/>
      <c r="DB559" s="13"/>
      <c r="DC559" s="13"/>
      <c r="DD559" s="13"/>
      <c r="DE559" s="13"/>
      <c r="DF559" s="13"/>
      <c r="DG559" s="13"/>
    </row>
    <row r="560" spans="2:111" ht="14.25">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c r="AX560" s="13"/>
      <c r="AY560" s="13"/>
      <c r="AZ560" s="13"/>
      <c r="BA560" s="13"/>
      <c r="BB560" s="13"/>
      <c r="BC560" s="13"/>
      <c r="BD560" s="13"/>
      <c r="BE560" s="13"/>
      <c r="BF560" s="13"/>
      <c r="BG560" s="13"/>
      <c r="BH560" s="13"/>
      <c r="BI560" s="13"/>
      <c r="BJ560" s="13"/>
      <c r="BK560" s="13"/>
      <c r="BL560" s="13"/>
      <c r="BM560" s="13"/>
      <c r="BN560" s="13"/>
      <c r="BO560" s="13"/>
      <c r="BP560" s="13"/>
      <c r="BQ560" s="13"/>
      <c r="BR560" s="13"/>
      <c r="BS560" s="13"/>
      <c r="BT560" s="13"/>
      <c r="BU560" s="13"/>
      <c r="BV560" s="13"/>
      <c r="BW560" s="13"/>
      <c r="BX560" s="13"/>
      <c r="BY560" s="13"/>
      <c r="BZ560" s="13"/>
      <c r="CA560" s="13"/>
      <c r="CB560" s="13"/>
      <c r="CC560" s="13"/>
      <c r="CD560" s="13"/>
      <c r="CE560" s="13"/>
      <c r="CF560" s="13"/>
      <c r="CG560" s="13"/>
      <c r="CH560" s="13"/>
      <c r="CI560" s="13"/>
      <c r="CJ560" s="13"/>
      <c r="CK560" s="13"/>
      <c r="CL560" s="13"/>
      <c r="CM560" s="13"/>
      <c r="CN560" s="13"/>
      <c r="CO560" s="13"/>
      <c r="CP560" s="13"/>
      <c r="CQ560" s="13"/>
      <c r="CR560" s="13"/>
      <c r="CS560" s="13"/>
      <c r="CT560" s="13"/>
      <c r="CU560" s="13"/>
      <c r="CV560" s="13"/>
      <c r="CW560" s="13"/>
      <c r="CX560" s="13"/>
      <c r="CY560" s="13"/>
      <c r="CZ560" s="13"/>
      <c r="DA560" s="13"/>
      <c r="DB560" s="13"/>
      <c r="DC560" s="13"/>
      <c r="DD560" s="13"/>
      <c r="DE560" s="13"/>
      <c r="DF560" s="13"/>
      <c r="DG560" s="13"/>
    </row>
    <row r="561" spans="2:111" ht="14.25">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c r="AL561" s="13"/>
      <c r="AM561" s="13"/>
      <c r="AN561" s="13"/>
      <c r="AO561" s="13"/>
      <c r="AP561" s="13"/>
      <c r="AQ561" s="13"/>
      <c r="AR561" s="13"/>
      <c r="AS561" s="13"/>
      <c r="AT561" s="13"/>
      <c r="AU561" s="13"/>
      <c r="AV561" s="13"/>
      <c r="AW561" s="13"/>
      <c r="AX561" s="13"/>
      <c r="AY561" s="13"/>
      <c r="AZ561" s="13"/>
      <c r="BA561" s="13"/>
      <c r="BB561" s="13"/>
      <c r="BC561" s="13"/>
      <c r="BD561" s="13"/>
      <c r="BE561" s="13"/>
      <c r="BF561" s="13"/>
      <c r="BG561" s="13"/>
      <c r="BH561" s="13"/>
      <c r="BI561" s="13"/>
      <c r="BJ561" s="13"/>
      <c r="BK561" s="13"/>
      <c r="BL561" s="13"/>
      <c r="BM561" s="13"/>
      <c r="BN561" s="13"/>
      <c r="BO561" s="13"/>
      <c r="BP561" s="13"/>
      <c r="BQ561" s="13"/>
      <c r="BR561" s="13"/>
      <c r="BS561" s="13"/>
      <c r="BT561" s="13"/>
      <c r="BU561" s="13"/>
      <c r="BV561" s="13"/>
      <c r="BW561" s="13"/>
      <c r="BX561" s="13"/>
      <c r="BY561" s="13"/>
      <c r="BZ561" s="13"/>
      <c r="CA561" s="13"/>
      <c r="CB561" s="13"/>
      <c r="CC561" s="13"/>
      <c r="CD561" s="13"/>
      <c r="CE561" s="13"/>
      <c r="CF561" s="13"/>
      <c r="CG561" s="13"/>
      <c r="CH561" s="13"/>
      <c r="CI561" s="13"/>
      <c r="CJ561" s="13"/>
      <c r="CK561" s="13"/>
      <c r="CL561" s="13"/>
      <c r="CM561" s="13"/>
      <c r="CN561" s="13"/>
      <c r="CO561" s="13"/>
      <c r="CP561" s="13"/>
      <c r="CQ561" s="13"/>
      <c r="CR561" s="13"/>
      <c r="CS561" s="13"/>
      <c r="CT561" s="13"/>
      <c r="CU561" s="13"/>
      <c r="CV561" s="13"/>
      <c r="CW561" s="13"/>
      <c r="CX561" s="13"/>
      <c r="CY561" s="13"/>
      <c r="CZ561" s="13"/>
      <c r="DA561" s="13"/>
      <c r="DB561" s="13"/>
      <c r="DC561" s="13"/>
      <c r="DD561" s="13"/>
      <c r="DE561" s="13"/>
      <c r="DF561" s="13"/>
      <c r="DG561" s="13"/>
    </row>
    <row r="562" spans="2:111" ht="14.25">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c r="AH562" s="13"/>
      <c r="AI562" s="13"/>
      <c r="AJ562" s="13"/>
      <c r="AK562" s="13"/>
      <c r="AL562" s="13"/>
      <c r="AM562" s="13"/>
      <c r="AN562" s="13"/>
      <c r="AO562" s="13"/>
      <c r="AP562" s="13"/>
      <c r="AQ562" s="13"/>
      <c r="AR562" s="13"/>
      <c r="AS562" s="13"/>
      <c r="AT562" s="13"/>
      <c r="AU562" s="13"/>
      <c r="AV562" s="13"/>
      <c r="AW562" s="13"/>
      <c r="AX562" s="13"/>
      <c r="AY562" s="13"/>
      <c r="AZ562" s="13"/>
      <c r="BA562" s="13"/>
      <c r="BB562" s="13"/>
      <c r="BC562" s="13"/>
      <c r="BD562" s="13"/>
      <c r="BE562" s="13"/>
      <c r="BF562" s="13"/>
      <c r="BG562" s="13"/>
      <c r="BH562" s="13"/>
      <c r="BI562" s="13"/>
      <c r="BJ562" s="13"/>
      <c r="BK562" s="13"/>
      <c r="BL562" s="13"/>
      <c r="BM562" s="13"/>
      <c r="BN562" s="13"/>
      <c r="BO562" s="13"/>
      <c r="BP562" s="13"/>
      <c r="BQ562" s="13"/>
      <c r="BR562" s="13"/>
      <c r="BS562" s="13"/>
      <c r="BT562" s="13"/>
      <c r="BU562" s="13"/>
      <c r="BV562" s="13"/>
      <c r="BW562" s="13"/>
      <c r="BX562" s="13"/>
      <c r="BY562" s="13"/>
      <c r="BZ562" s="13"/>
      <c r="CA562" s="13"/>
      <c r="CB562" s="13"/>
      <c r="CC562" s="13"/>
      <c r="CD562" s="13"/>
      <c r="CE562" s="13"/>
      <c r="CF562" s="13"/>
      <c r="CG562" s="13"/>
      <c r="CH562" s="13"/>
      <c r="CI562" s="13"/>
      <c r="CJ562" s="13"/>
      <c r="CK562" s="13"/>
      <c r="CL562" s="13"/>
      <c r="CM562" s="13"/>
      <c r="CN562" s="13"/>
      <c r="CO562" s="13"/>
      <c r="CP562" s="13"/>
      <c r="CQ562" s="13"/>
      <c r="CR562" s="13"/>
      <c r="CS562" s="13"/>
      <c r="CT562" s="13"/>
      <c r="CU562" s="13"/>
      <c r="CV562" s="13"/>
      <c r="CW562" s="13"/>
      <c r="CX562" s="13"/>
      <c r="CY562" s="13"/>
      <c r="CZ562" s="13"/>
      <c r="DA562" s="13"/>
      <c r="DB562" s="13"/>
      <c r="DC562" s="13"/>
      <c r="DD562" s="13"/>
      <c r="DE562" s="13"/>
      <c r="DF562" s="13"/>
      <c r="DG562" s="13"/>
    </row>
    <row r="563" spans="2:111" ht="14.25">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c r="AN563" s="13"/>
      <c r="AO563" s="13"/>
      <c r="AP563" s="13"/>
      <c r="AQ563" s="13"/>
      <c r="AR563" s="13"/>
      <c r="AS563" s="13"/>
      <c r="AT563" s="13"/>
      <c r="AU563" s="13"/>
      <c r="AV563" s="13"/>
      <c r="AW563" s="13"/>
      <c r="AX563" s="13"/>
      <c r="AY563" s="13"/>
      <c r="AZ563" s="13"/>
      <c r="BA563" s="13"/>
      <c r="BB563" s="13"/>
      <c r="BC563" s="13"/>
      <c r="BD563" s="13"/>
      <c r="BE563" s="13"/>
      <c r="BF563" s="13"/>
      <c r="BG563" s="13"/>
      <c r="BH563" s="13"/>
      <c r="BI563" s="13"/>
      <c r="BJ563" s="13"/>
      <c r="BK563" s="13"/>
      <c r="BL563" s="13"/>
      <c r="BM563" s="13"/>
      <c r="BN563" s="13"/>
      <c r="BO563" s="13"/>
      <c r="BP563" s="13"/>
      <c r="BQ563" s="13"/>
      <c r="BR563" s="13"/>
      <c r="BS563" s="13"/>
      <c r="BT563" s="13"/>
      <c r="BU563" s="13"/>
      <c r="BV563" s="13"/>
      <c r="BW563" s="13"/>
      <c r="BX563" s="13"/>
      <c r="BY563" s="13"/>
      <c r="BZ563" s="13"/>
      <c r="CA563" s="13"/>
      <c r="CB563" s="13"/>
      <c r="CC563" s="13"/>
      <c r="CD563" s="13"/>
      <c r="CE563" s="13"/>
      <c r="CF563" s="13"/>
      <c r="CG563" s="13"/>
      <c r="CH563" s="13"/>
      <c r="CI563" s="13"/>
      <c r="CJ563" s="13"/>
      <c r="CK563" s="13"/>
      <c r="CL563" s="13"/>
      <c r="CM563" s="13"/>
      <c r="CN563" s="13"/>
      <c r="CO563" s="13"/>
      <c r="CP563" s="13"/>
      <c r="CQ563" s="13"/>
      <c r="CR563" s="13"/>
      <c r="CS563" s="13"/>
      <c r="CT563" s="13"/>
      <c r="CU563" s="13"/>
      <c r="CV563" s="13"/>
      <c r="CW563" s="13"/>
      <c r="CX563" s="13"/>
      <c r="CY563" s="13"/>
      <c r="CZ563" s="13"/>
      <c r="DA563" s="13"/>
      <c r="DB563" s="13"/>
      <c r="DC563" s="13"/>
      <c r="DD563" s="13"/>
      <c r="DE563" s="13"/>
      <c r="DF563" s="13"/>
      <c r="DG563" s="13"/>
    </row>
    <row r="564" spans="2:111" ht="14.25">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c r="AL564" s="13"/>
      <c r="AM564" s="13"/>
      <c r="AN564" s="13"/>
      <c r="AO564" s="13"/>
      <c r="AP564" s="13"/>
      <c r="AQ564" s="13"/>
      <c r="AR564" s="13"/>
      <c r="AS564" s="13"/>
      <c r="AT564" s="13"/>
      <c r="AU564" s="13"/>
      <c r="AV564" s="13"/>
      <c r="AW564" s="13"/>
      <c r="AX564" s="13"/>
      <c r="AY564" s="13"/>
      <c r="AZ564" s="13"/>
      <c r="BA564" s="13"/>
      <c r="BB564" s="13"/>
      <c r="BC564" s="13"/>
      <c r="BD564" s="13"/>
      <c r="BE564" s="13"/>
      <c r="BF564" s="13"/>
      <c r="BG564" s="13"/>
      <c r="BH564" s="13"/>
      <c r="BI564" s="13"/>
      <c r="BJ564" s="13"/>
      <c r="BK564" s="13"/>
      <c r="BL564" s="13"/>
      <c r="BM564" s="13"/>
      <c r="BN564" s="13"/>
      <c r="BO564" s="13"/>
      <c r="BP564" s="13"/>
      <c r="BQ564" s="13"/>
      <c r="BR564" s="13"/>
      <c r="BS564" s="13"/>
      <c r="BT564" s="13"/>
      <c r="BU564" s="13"/>
      <c r="BV564" s="13"/>
      <c r="BW564" s="13"/>
      <c r="BX564" s="13"/>
      <c r="BY564" s="13"/>
      <c r="BZ564" s="13"/>
      <c r="CA564" s="13"/>
      <c r="CB564" s="13"/>
      <c r="CC564" s="13"/>
      <c r="CD564" s="13"/>
      <c r="CE564" s="13"/>
      <c r="CF564" s="13"/>
      <c r="CG564" s="13"/>
      <c r="CH564" s="13"/>
      <c r="CI564" s="13"/>
      <c r="CJ564" s="13"/>
      <c r="CK564" s="13"/>
      <c r="CL564" s="13"/>
      <c r="CM564" s="13"/>
      <c r="CN564" s="13"/>
      <c r="CO564" s="13"/>
      <c r="CP564" s="13"/>
      <c r="CQ564" s="13"/>
      <c r="CR564" s="13"/>
      <c r="CS564" s="13"/>
      <c r="CT564" s="13"/>
      <c r="CU564" s="13"/>
      <c r="CV564" s="13"/>
      <c r="CW564" s="13"/>
      <c r="CX564" s="13"/>
      <c r="CY564" s="13"/>
      <c r="CZ564" s="13"/>
      <c r="DA564" s="13"/>
      <c r="DB564" s="13"/>
      <c r="DC564" s="13"/>
      <c r="DD564" s="13"/>
      <c r="DE564" s="13"/>
      <c r="DF564" s="13"/>
      <c r="DG564" s="13"/>
    </row>
    <row r="565" spans="2:111" ht="14.25">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c r="AX565" s="13"/>
      <c r="AY565" s="13"/>
      <c r="AZ565" s="13"/>
      <c r="BA565" s="13"/>
      <c r="BB565" s="13"/>
      <c r="BC565" s="13"/>
      <c r="BD565" s="13"/>
      <c r="BE565" s="13"/>
      <c r="BF565" s="13"/>
      <c r="BG565" s="13"/>
      <c r="BH565" s="13"/>
      <c r="BI565" s="13"/>
      <c r="BJ565" s="13"/>
      <c r="BK565" s="13"/>
      <c r="BL565" s="13"/>
      <c r="BM565" s="13"/>
      <c r="BN565" s="13"/>
      <c r="BO565" s="13"/>
      <c r="BP565" s="13"/>
      <c r="BQ565" s="13"/>
      <c r="BR565" s="13"/>
      <c r="BS565" s="13"/>
      <c r="BT565" s="13"/>
      <c r="BU565" s="13"/>
      <c r="BV565" s="13"/>
      <c r="BW565" s="13"/>
      <c r="BX565" s="13"/>
      <c r="BY565" s="13"/>
      <c r="BZ565" s="13"/>
      <c r="CA565" s="13"/>
      <c r="CB565" s="13"/>
      <c r="CC565" s="13"/>
      <c r="CD565" s="13"/>
      <c r="CE565" s="13"/>
      <c r="CF565" s="13"/>
      <c r="CG565" s="13"/>
      <c r="CH565" s="13"/>
      <c r="CI565" s="13"/>
      <c r="CJ565" s="13"/>
      <c r="CK565" s="13"/>
      <c r="CL565" s="13"/>
      <c r="CM565" s="13"/>
      <c r="CN565" s="13"/>
      <c r="CO565" s="13"/>
      <c r="CP565" s="13"/>
      <c r="CQ565" s="13"/>
      <c r="CR565" s="13"/>
      <c r="CS565" s="13"/>
      <c r="CT565" s="13"/>
      <c r="CU565" s="13"/>
      <c r="CV565" s="13"/>
      <c r="CW565" s="13"/>
      <c r="CX565" s="13"/>
      <c r="CY565" s="13"/>
      <c r="CZ565" s="13"/>
      <c r="DA565" s="13"/>
      <c r="DB565" s="13"/>
      <c r="DC565" s="13"/>
      <c r="DD565" s="13"/>
      <c r="DE565" s="13"/>
      <c r="DF565" s="13"/>
      <c r="DG565" s="13"/>
    </row>
    <row r="566" spans="2:111" ht="14.25">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c r="CA566" s="13"/>
      <c r="CB566" s="13"/>
      <c r="CC566" s="13"/>
      <c r="CD566" s="13"/>
      <c r="CE566" s="13"/>
      <c r="CF566" s="13"/>
      <c r="CG566" s="13"/>
      <c r="CH566" s="13"/>
      <c r="CI566" s="13"/>
      <c r="CJ566" s="13"/>
      <c r="CK566" s="13"/>
      <c r="CL566" s="13"/>
      <c r="CM566" s="13"/>
      <c r="CN566" s="13"/>
      <c r="CO566" s="13"/>
      <c r="CP566" s="13"/>
      <c r="CQ566" s="13"/>
      <c r="CR566" s="13"/>
      <c r="CS566" s="13"/>
      <c r="CT566" s="13"/>
      <c r="CU566" s="13"/>
      <c r="CV566" s="13"/>
      <c r="CW566" s="13"/>
      <c r="CX566" s="13"/>
      <c r="CY566" s="13"/>
      <c r="CZ566" s="13"/>
      <c r="DA566" s="13"/>
      <c r="DB566" s="13"/>
      <c r="DC566" s="13"/>
      <c r="DD566" s="13"/>
      <c r="DE566" s="13"/>
      <c r="DF566" s="13"/>
      <c r="DG566" s="13"/>
    </row>
    <row r="567" spans="2:111" ht="14.25">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c r="AN567" s="13"/>
      <c r="AO567" s="13"/>
      <c r="AP567" s="13"/>
      <c r="AQ567" s="13"/>
      <c r="AR567" s="13"/>
      <c r="AS567" s="13"/>
      <c r="AT567" s="13"/>
      <c r="AU567" s="13"/>
      <c r="AV567" s="13"/>
      <c r="AW567" s="13"/>
      <c r="AX567" s="13"/>
      <c r="AY567" s="13"/>
      <c r="AZ567" s="13"/>
      <c r="BA567" s="13"/>
      <c r="BB567" s="13"/>
      <c r="BC567" s="13"/>
      <c r="BD567" s="13"/>
      <c r="BE567" s="13"/>
      <c r="BF567" s="13"/>
      <c r="BG567" s="13"/>
      <c r="BH567" s="13"/>
      <c r="BI567" s="13"/>
      <c r="BJ567" s="13"/>
      <c r="BK567" s="13"/>
      <c r="BL567" s="13"/>
      <c r="BM567" s="13"/>
      <c r="BN567" s="13"/>
      <c r="BO567" s="13"/>
      <c r="BP567" s="13"/>
      <c r="BQ567" s="13"/>
      <c r="BR567" s="13"/>
      <c r="BS567" s="13"/>
      <c r="BT567" s="13"/>
      <c r="BU567" s="13"/>
      <c r="BV567" s="13"/>
      <c r="BW567" s="13"/>
      <c r="BX567" s="13"/>
      <c r="BY567" s="13"/>
      <c r="BZ567" s="13"/>
      <c r="CA567" s="13"/>
      <c r="CB567" s="13"/>
      <c r="CC567" s="13"/>
      <c r="CD567" s="13"/>
      <c r="CE567" s="13"/>
      <c r="CF567" s="13"/>
      <c r="CG567" s="13"/>
      <c r="CH567" s="13"/>
      <c r="CI567" s="13"/>
      <c r="CJ567" s="13"/>
      <c r="CK567" s="13"/>
      <c r="CL567" s="13"/>
      <c r="CM567" s="13"/>
      <c r="CN567" s="13"/>
      <c r="CO567" s="13"/>
      <c r="CP567" s="13"/>
      <c r="CQ567" s="13"/>
      <c r="CR567" s="13"/>
      <c r="CS567" s="13"/>
      <c r="CT567" s="13"/>
      <c r="CU567" s="13"/>
      <c r="CV567" s="13"/>
      <c r="CW567" s="13"/>
      <c r="CX567" s="13"/>
      <c r="CY567" s="13"/>
      <c r="CZ567" s="13"/>
      <c r="DA567" s="13"/>
      <c r="DB567" s="13"/>
      <c r="DC567" s="13"/>
      <c r="DD567" s="13"/>
      <c r="DE567" s="13"/>
      <c r="DF567" s="13"/>
      <c r="DG567" s="13"/>
    </row>
    <row r="568" spans="2:111" ht="14.25">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c r="AN568" s="13"/>
      <c r="AO568" s="13"/>
      <c r="AP568" s="13"/>
      <c r="AQ568" s="13"/>
      <c r="AR568" s="13"/>
      <c r="AS568" s="13"/>
      <c r="AT568" s="13"/>
      <c r="AU568" s="13"/>
      <c r="AV568" s="13"/>
      <c r="AW568" s="13"/>
      <c r="AX568" s="13"/>
      <c r="AY568" s="13"/>
      <c r="AZ568" s="13"/>
      <c r="BA568" s="13"/>
      <c r="BB568" s="13"/>
      <c r="BC568" s="13"/>
      <c r="BD568" s="13"/>
      <c r="BE568" s="13"/>
      <c r="BF568" s="13"/>
      <c r="BG568" s="13"/>
      <c r="BH568" s="13"/>
      <c r="BI568" s="13"/>
      <c r="BJ568" s="13"/>
      <c r="BK568" s="13"/>
      <c r="BL568" s="13"/>
      <c r="BM568" s="13"/>
      <c r="BN568" s="13"/>
      <c r="BO568" s="13"/>
      <c r="BP568" s="13"/>
      <c r="BQ568" s="13"/>
      <c r="BR568" s="13"/>
      <c r="BS568" s="13"/>
      <c r="BT568" s="13"/>
      <c r="BU568" s="13"/>
      <c r="BV568" s="13"/>
      <c r="BW568" s="13"/>
      <c r="BX568" s="13"/>
      <c r="BY568" s="13"/>
      <c r="BZ568" s="13"/>
      <c r="CA568" s="13"/>
      <c r="CB568" s="13"/>
      <c r="CC568" s="13"/>
      <c r="CD568" s="13"/>
      <c r="CE568" s="13"/>
      <c r="CF568" s="13"/>
      <c r="CG568" s="13"/>
      <c r="CH568" s="13"/>
      <c r="CI568" s="13"/>
      <c r="CJ568" s="13"/>
      <c r="CK568" s="13"/>
      <c r="CL568" s="13"/>
      <c r="CM568" s="13"/>
      <c r="CN568" s="13"/>
      <c r="CO568" s="13"/>
      <c r="CP568" s="13"/>
      <c r="CQ568" s="13"/>
      <c r="CR568" s="13"/>
      <c r="CS568" s="13"/>
      <c r="CT568" s="13"/>
      <c r="CU568" s="13"/>
      <c r="CV568" s="13"/>
      <c r="CW568" s="13"/>
      <c r="CX568" s="13"/>
      <c r="CY568" s="13"/>
      <c r="CZ568" s="13"/>
      <c r="DA568" s="13"/>
      <c r="DB568" s="13"/>
      <c r="DC568" s="13"/>
      <c r="DD568" s="13"/>
      <c r="DE568" s="13"/>
      <c r="DF568" s="13"/>
      <c r="DG568" s="13"/>
    </row>
    <row r="569" spans="2:111" ht="14.25">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c r="AH569" s="13"/>
      <c r="AI569" s="13"/>
      <c r="AJ569" s="13"/>
      <c r="AK569" s="13"/>
      <c r="AL569" s="13"/>
      <c r="AM569" s="13"/>
      <c r="AN569" s="13"/>
      <c r="AO569" s="13"/>
      <c r="AP569" s="13"/>
      <c r="AQ569" s="13"/>
      <c r="AR569" s="13"/>
      <c r="AS569" s="13"/>
      <c r="AT569" s="13"/>
      <c r="AU569" s="13"/>
      <c r="AV569" s="13"/>
      <c r="AW569" s="13"/>
      <c r="AX569" s="13"/>
      <c r="AY569" s="13"/>
      <c r="AZ569" s="13"/>
      <c r="BA569" s="13"/>
      <c r="BB569" s="13"/>
      <c r="BC569" s="13"/>
      <c r="BD569" s="13"/>
      <c r="BE569" s="13"/>
      <c r="BF569" s="13"/>
      <c r="BG569" s="13"/>
      <c r="BH569" s="13"/>
      <c r="BI569" s="13"/>
      <c r="BJ569" s="13"/>
      <c r="BK569" s="13"/>
      <c r="BL569" s="13"/>
      <c r="BM569" s="13"/>
      <c r="BN569" s="13"/>
      <c r="BO569" s="13"/>
      <c r="BP569" s="13"/>
      <c r="BQ569" s="13"/>
      <c r="BR569" s="13"/>
      <c r="BS569" s="13"/>
      <c r="BT569" s="13"/>
      <c r="BU569" s="13"/>
      <c r="BV569" s="13"/>
      <c r="BW569" s="13"/>
      <c r="BX569" s="13"/>
      <c r="BY569" s="13"/>
      <c r="BZ569" s="13"/>
      <c r="CA569" s="13"/>
      <c r="CB569" s="13"/>
      <c r="CC569" s="13"/>
      <c r="CD569" s="13"/>
      <c r="CE569" s="13"/>
      <c r="CF569" s="13"/>
      <c r="CG569" s="13"/>
      <c r="CH569" s="13"/>
      <c r="CI569" s="13"/>
      <c r="CJ569" s="13"/>
      <c r="CK569" s="13"/>
      <c r="CL569" s="13"/>
      <c r="CM569" s="13"/>
      <c r="CN569" s="13"/>
      <c r="CO569" s="13"/>
      <c r="CP569" s="13"/>
      <c r="CQ569" s="13"/>
      <c r="CR569" s="13"/>
      <c r="CS569" s="13"/>
      <c r="CT569" s="13"/>
      <c r="CU569" s="13"/>
      <c r="CV569" s="13"/>
      <c r="CW569" s="13"/>
      <c r="CX569" s="13"/>
      <c r="CY569" s="13"/>
      <c r="CZ569" s="13"/>
      <c r="DA569" s="13"/>
      <c r="DB569" s="13"/>
      <c r="DC569" s="13"/>
      <c r="DD569" s="13"/>
      <c r="DE569" s="13"/>
      <c r="DF569" s="13"/>
      <c r="DG569" s="13"/>
    </row>
    <row r="570" spans="2:111" ht="14.25">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c r="AL570" s="13"/>
      <c r="AM570" s="13"/>
      <c r="AN570" s="13"/>
      <c r="AO570" s="13"/>
      <c r="AP570" s="13"/>
      <c r="AQ570" s="13"/>
      <c r="AR570" s="13"/>
      <c r="AS570" s="13"/>
      <c r="AT570" s="13"/>
      <c r="AU570" s="13"/>
      <c r="AV570" s="13"/>
      <c r="AW570" s="13"/>
      <c r="AX570" s="13"/>
      <c r="AY570" s="13"/>
      <c r="AZ570" s="13"/>
      <c r="BA570" s="13"/>
      <c r="BB570" s="13"/>
      <c r="BC570" s="13"/>
      <c r="BD570" s="13"/>
      <c r="BE570" s="13"/>
      <c r="BF570" s="13"/>
      <c r="BG570" s="13"/>
      <c r="BH570" s="13"/>
      <c r="BI570" s="13"/>
      <c r="BJ570" s="13"/>
      <c r="BK570" s="13"/>
      <c r="BL570" s="13"/>
      <c r="BM570" s="13"/>
      <c r="BN570" s="13"/>
      <c r="BO570" s="13"/>
      <c r="BP570" s="13"/>
      <c r="BQ570" s="13"/>
      <c r="BR570" s="13"/>
      <c r="BS570" s="13"/>
      <c r="BT570" s="13"/>
      <c r="BU570" s="13"/>
      <c r="BV570" s="13"/>
      <c r="BW570" s="13"/>
      <c r="BX570" s="13"/>
      <c r="BY570" s="13"/>
      <c r="BZ570" s="13"/>
      <c r="CA570" s="13"/>
      <c r="CB570" s="13"/>
      <c r="CC570" s="13"/>
      <c r="CD570" s="13"/>
      <c r="CE570" s="13"/>
      <c r="CF570" s="13"/>
      <c r="CG570" s="13"/>
      <c r="CH570" s="13"/>
      <c r="CI570" s="13"/>
      <c r="CJ570" s="13"/>
      <c r="CK570" s="13"/>
      <c r="CL570" s="13"/>
      <c r="CM570" s="13"/>
      <c r="CN570" s="13"/>
      <c r="CO570" s="13"/>
      <c r="CP570" s="13"/>
      <c r="CQ570" s="13"/>
      <c r="CR570" s="13"/>
      <c r="CS570" s="13"/>
      <c r="CT570" s="13"/>
      <c r="CU570" s="13"/>
      <c r="CV570" s="13"/>
      <c r="CW570" s="13"/>
      <c r="CX570" s="13"/>
      <c r="CY570" s="13"/>
      <c r="CZ570" s="13"/>
      <c r="DA570" s="13"/>
      <c r="DB570" s="13"/>
      <c r="DC570" s="13"/>
      <c r="DD570" s="13"/>
      <c r="DE570" s="13"/>
      <c r="DF570" s="13"/>
      <c r="DG570" s="13"/>
    </row>
    <row r="571" spans="2:111" ht="14.25">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c r="AH571" s="13"/>
      <c r="AI571" s="13"/>
      <c r="AJ571" s="13"/>
      <c r="AK571" s="13"/>
      <c r="AL571" s="13"/>
      <c r="AM571" s="13"/>
      <c r="AN571" s="13"/>
      <c r="AO571" s="13"/>
      <c r="AP571" s="13"/>
      <c r="AQ571" s="13"/>
      <c r="AR571" s="13"/>
      <c r="AS571" s="13"/>
      <c r="AT571" s="13"/>
      <c r="AU571" s="13"/>
      <c r="AV571" s="13"/>
      <c r="AW571" s="13"/>
      <c r="AX571" s="13"/>
      <c r="AY571" s="13"/>
      <c r="AZ571" s="13"/>
      <c r="BA571" s="13"/>
      <c r="BB571" s="13"/>
      <c r="BC571" s="13"/>
      <c r="BD571" s="13"/>
      <c r="BE571" s="13"/>
      <c r="BF571" s="13"/>
      <c r="BG571" s="13"/>
      <c r="BH571" s="13"/>
      <c r="BI571" s="13"/>
      <c r="BJ571" s="13"/>
      <c r="BK571" s="13"/>
      <c r="BL571" s="13"/>
      <c r="BM571" s="13"/>
      <c r="BN571" s="13"/>
      <c r="BO571" s="13"/>
      <c r="BP571" s="13"/>
      <c r="BQ571" s="13"/>
      <c r="BR571" s="13"/>
      <c r="BS571" s="13"/>
      <c r="BT571" s="13"/>
      <c r="BU571" s="13"/>
      <c r="BV571" s="13"/>
      <c r="BW571" s="13"/>
      <c r="BX571" s="13"/>
      <c r="BY571" s="13"/>
      <c r="BZ571" s="13"/>
      <c r="CA571" s="13"/>
      <c r="CB571" s="13"/>
      <c r="CC571" s="13"/>
      <c r="CD571" s="13"/>
      <c r="CE571" s="13"/>
      <c r="CF571" s="13"/>
      <c r="CG571" s="13"/>
      <c r="CH571" s="13"/>
      <c r="CI571" s="13"/>
      <c r="CJ571" s="13"/>
      <c r="CK571" s="13"/>
      <c r="CL571" s="13"/>
      <c r="CM571" s="13"/>
      <c r="CN571" s="13"/>
      <c r="CO571" s="13"/>
      <c r="CP571" s="13"/>
      <c r="CQ571" s="13"/>
      <c r="CR571" s="13"/>
      <c r="CS571" s="13"/>
      <c r="CT571" s="13"/>
      <c r="CU571" s="13"/>
      <c r="CV571" s="13"/>
      <c r="CW571" s="13"/>
      <c r="CX571" s="13"/>
      <c r="CY571" s="13"/>
      <c r="CZ571" s="13"/>
      <c r="DA571" s="13"/>
      <c r="DB571" s="13"/>
      <c r="DC571" s="13"/>
      <c r="DD571" s="13"/>
      <c r="DE571" s="13"/>
      <c r="DF571" s="13"/>
      <c r="DG571" s="13"/>
    </row>
    <row r="572" spans="2:111" ht="14.25">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c r="AH572" s="13"/>
      <c r="AI572" s="13"/>
      <c r="AJ572" s="13"/>
      <c r="AK572" s="13"/>
      <c r="AL572" s="13"/>
      <c r="AM572" s="13"/>
      <c r="AN572" s="13"/>
      <c r="AO572" s="13"/>
      <c r="AP572" s="13"/>
      <c r="AQ572" s="13"/>
      <c r="AR572" s="13"/>
      <c r="AS572" s="13"/>
      <c r="AT572" s="13"/>
      <c r="AU572" s="13"/>
      <c r="AV572" s="13"/>
      <c r="AW572" s="13"/>
      <c r="AX572" s="13"/>
      <c r="AY572" s="13"/>
      <c r="AZ572" s="13"/>
      <c r="BA572" s="13"/>
      <c r="BB572" s="13"/>
      <c r="BC572" s="13"/>
      <c r="BD572" s="13"/>
      <c r="BE572" s="13"/>
      <c r="BF572" s="13"/>
      <c r="BG572" s="13"/>
      <c r="BH572" s="13"/>
      <c r="BI572" s="13"/>
      <c r="BJ572" s="13"/>
      <c r="BK572" s="13"/>
      <c r="BL572" s="13"/>
      <c r="BM572" s="13"/>
      <c r="BN572" s="13"/>
      <c r="BO572" s="13"/>
      <c r="BP572" s="13"/>
      <c r="BQ572" s="13"/>
      <c r="BR572" s="13"/>
      <c r="BS572" s="13"/>
      <c r="BT572" s="13"/>
      <c r="BU572" s="13"/>
      <c r="BV572" s="13"/>
      <c r="BW572" s="13"/>
      <c r="BX572" s="13"/>
      <c r="BY572" s="13"/>
      <c r="BZ572" s="13"/>
      <c r="CA572" s="13"/>
      <c r="CB572" s="13"/>
      <c r="CC572" s="13"/>
      <c r="CD572" s="13"/>
      <c r="CE572" s="13"/>
      <c r="CF572" s="13"/>
      <c r="CG572" s="13"/>
      <c r="CH572" s="13"/>
      <c r="CI572" s="13"/>
      <c r="CJ572" s="13"/>
      <c r="CK572" s="13"/>
      <c r="CL572" s="13"/>
      <c r="CM572" s="13"/>
      <c r="CN572" s="13"/>
      <c r="CO572" s="13"/>
      <c r="CP572" s="13"/>
      <c r="CQ572" s="13"/>
      <c r="CR572" s="13"/>
      <c r="CS572" s="13"/>
      <c r="CT572" s="13"/>
      <c r="CU572" s="13"/>
      <c r="CV572" s="13"/>
      <c r="CW572" s="13"/>
      <c r="CX572" s="13"/>
      <c r="CY572" s="13"/>
      <c r="CZ572" s="13"/>
      <c r="DA572" s="13"/>
      <c r="DB572" s="13"/>
      <c r="DC572" s="13"/>
      <c r="DD572" s="13"/>
      <c r="DE572" s="13"/>
      <c r="DF572" s="13"/>
      <c r="DG572" s="13"/>
    </row>
    <row r="573" spans="2:111" ht="14.25">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c r="AL573" s="13"/>
      <c r="AM573" s="13"/>
      <c r="AN573" s="13"/>
      <c r="AO573" s="13"/>
      <c r="AP573" s="13"/>
      <c r="AQ573" s="13"/>
      <c r="AR573" s="13"/>
      <c r="AS573" s="13"/>
      <c r="AT573" s="13"/>
      <c r="AU573" s="13"/>
      <c r="AV573" s="13"/>
      <c r="AW573" s="13"/>
      <c r="AX573" s="13"/>
      <c r="AY573" s="13"/>
      <c r="AZ573" s="13"/>
      <c r="BA573" s="13"/>
      <c r="BB573" s="13"/>
      <c r="BC573" s="13"/>
      <c r="BD573" s="13"/>
      <c r="BE573" s="13"/>
      <c r="BF573" s="13"/>
      <c r="BG573" s="13"/>
      <c r="BH573" s="13"/>
      <c r="BI573" s="13"/>
      <c r="BJ573" s="13"/>
      <c r="BK573" s="13"/>
      <c r="BL573" s="13"/>
      <c r="BM573" s="13"/>
      <c r="BN573" s="13"/>
      <c r="BO573" s="13"/>
      <c r="BP573" s="13"/>
      <c r="BQ573" s="13"/>
      <c r="BR573" s="13"/>
      <c r="BS573" s="13"/>
      <c r="BT573" s="13"/>
      <c r="BU573" s="13"/>
      <c r="BV573" s="13"/>
      <c r="BW573" s="13"/>
      <c r="BX573" s="13"/>
      <c r="BY573" s="13"/>
      <c r="BZ573" s="13"/>
      <c r="CA573" s="13"/>
      <c r="CB573" s="13"/>
      <c r="CC573" s="13"/>
      <c r="CD573" s="13"/>
      <c r="CE573" s="13"/>
      <c r="CF573" s="13"/>
      <c r="CG573" s="13"/>
      <c r="CH573" s="13"/>
      <c r="CI573" s="13"/>
      <c r="CJ573" s="13"/>
      <c r="CK573" s="13"/>
      <c r="CL573" s="13"/>
      <c r="CM573" s="13"/>
      <c r="CN573" s="13"/>
      <c r="CO573" s="13"/>
      <c r="CP573" s="13"/>
      <c r="CQ573" s="13"/>
      <c r="CR573" s="13"/>
      <c r="CS573" s="13"/>
      <c r="CT573" s="13"/>
      <c r="CU573" s="13"/>
      <c r="CV573" s="13"/>
      <c r="CW573" s="13"/>
      <c r="CX573" s="13"/>
      <c r="CY573" s="13"/>
      <c r="CZ573" s="13"/>
      <c r="DA573" s="13"/>
      <c r="DB573" s="13"/>
      <c r="DC573" s="13"/>
      <c r="DD573" s="13"/>
      <c r="DE573" s="13"/>
      <c r="DF573" s="13"/>
      <c r="DG573" s="13"/>
    </row>
    <row r="574" spans="2:111" ht="14.25">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c r="AN574" s="13"/>
      <c r="AO574" s="13"/>
      <c r="AP574" s="13"/>
      <c r="AQ574" s="13"/>
      <c r="AR574" s="13"/>
      <c r="AS574" s="13"/>
      <c r="AT574" s="13"/>
      <c r="AU574" s="13"/>
      <c r="AV574" s="13"/>
      <c r="AW574" s="13"/>
      <c r="AX574" s="13"/>
      <c r="AY574" s="13"/>
      <c r="AZ574" s="13"/>
      <c r="BA574" s="13"/>
      <c r="BB574" s="13"/>
      <c r="BC574" s="13"/>
      <c r="BD574" s="13"/>
      <c r="BE574" s="13"/>
      <c r="BF574" s="13"/>
      <c r="BG574" s="13"/>
      <c r="BH574" s="13"/>
      <c r="BI574" s="13"/>
      <c r="BJ574" s="13"/>
      <c r="BK574" s="13"/>
      <c r="BL574" s="13"/>
      <c r="BM574" s="13"/>
      <c r="BN574" s="13"/>
      <c r="BO574" s="13"/>
      <c r="BP574" s="13"/>
      <c r="BQ574" s="13"/>
      <c r="BR574" s="13"/>
      <c r="BS574" s="13"/>
      <c r="BT574" s="13"/>
      <c r="BU574" s="13"/>
      <c r="BV574" s="13"/>
      <c r="BW574" s="13"/>
      <c r="BX574" s="13"/>
      <c r="BY574" s="13"/>
      <c r="BZ574" s="13"/>
      <c r="CA574" s="13"/>
      <c r="CB574" s="13"/>
      <c r="CC574" s="13"/>
      <c r="CD574" s="13"/>
      <c r="CE574" s="13"/>
      <c r="CF574" s="13"/>
      <c r="CG574" s="13"/>
      <c r="CH574" s="13"/>
      <c r="CI574" s="13"/>
      <c r="CJ574" s="13"/>
      <c r="CK574" s="13"/>
      <c r="CL574" s="13"/>
      <c r="CM574" s="13"/>
      <c r="CN574" s="13"/>
      <c r="CO574" s="13"/>
      <c r="CP574" s="13"/>
      <c r="CQ574" s="13"/>
      <c r="CR574" s="13"/>
      <c r="CS574" s="13"/>
      <c r="CT574" s="13"/>
      <c r="CU574" s="13"/>
      <c r="CV574" s="13"/>
      <c r="CW574" s="13"/>
      <c r="CX574" s="13"/>
      <c r="CY574" s="13"/>
      <c r="CZ574" s="13"/>
      <c r="DA574" s="13"/>
      <c r="DB574" s="13"/>
      <c r="DC574" s="13"/>
      <c r="DD574" s="13"/>
      <c r="DE574" s="13"/>
      <c r="DF574" s="13"/>
      <c r="DG574" s="13"/>
    </row>
    <row r="575" spans="2:111" ht="14.25">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c r="AN575" s="13"/>
      <c r="AO575" s="13"/>
      <c r="AP575" s="13"/>
      <c r="AQ575" s="13"/>
      <c r="AR575" s="13"/>
      <c r="AS575" s="13"/>
      <c r="AT575" s="13"/>
      <c r="AU575" s="13"/>
      <c r="AV575" s="13"/>
      <c r="AW575" s="13"/>
      <c r="AX575" s="13"/>
      <c r="AY575" s="13"/>
      <c r="AZ575" s="13"/>
      <c r="BA575" s="13"/>
      <c r="BB575" s="13"/>
      <c r="BC575" s="13"/>
      <c r="BD575" s="13"/>
      <c r="BE575" s="13"/>
      <c r="BF575" s="13"/>
      <c r="BG575" s="13"/>
      <c r="BH575" s="13"/>
      <c r="BI575" s="13"/>
      <c r="BJ575" s="13"/>
      <c r="BK575" s="13"/>
      <c r="BL575" s="13"/>
      <c r="BM575" s="13"/>
      <c r="BN575" s="13"/>
      <c r="BO575" s="13"/>
      <c r="BP575" s="13"/>
      <c r="BQ575" s="13"/>
      <c r="BR575" s="13"/>
      <c r="BS575" s="13"/>
      <c r="BT575" s="13"/>
      <c r="BU575" s="13"/>
      <c r="BV575" s="13"/>
      <c r="BW575" s="13"/>
      <c r="BX575" s="13"/>
      <c r="BY575" s="13"/>
      <c r="BZ575" s="13"/>
      <c r="CA575" s="13"/>
      <c r="CB575" s="13"/>
      <c r="CC575" s="13"/>
      <c r="CD575" s="13"/>
      <c r="CE575" s="13"/>
      <c r="CF575" s="13"/>
      <c r="CG575" s="13"/>
      <c r="CH575" s="13"/>
      <c r="CI575" s="13"/>
      <c r="CJ575" s="13"/>
      <c r="CK575" s="13"/>
      <c r="CL575" s="13"/>
      <c r="CM575" s="13"/>
      <c r="CN575" s="13"/>
      <c r="CO575" s="13"/>
      <c r="CP575" s="13"/>
      <c r="CQ575" s="13"/>
      <c r="CR575" s="13"/>
      <c r="CS575" s="13"/>
      <c r="CT575" s="13"/>
      <c r="CU575" s="13"/>
      <c r="CV575" s="13"/>
      <c r="CW575" s="13"/>
      <c r="CX575" s="13"/>
      <c r="CY575" s="13"/>
      <c r="CZ575" s="13"/>
      <c r="DA575" s="13"/>
      <c r="DB575" s="13"/>
      <c r="DC575" s="13"/>
      <c r="DD575" s="13"/>
      <c r="DE575" s="13"/>
      <c r="DF575" s="13"/>
      <c r="DG575" s="13"/>
    </row>
    <row r="576" spans="2:111" ht="14.25">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c r="AN576" s="13"/>
      <c r="AO576" s="13"/>
      <c r="AP576" s="13"/>
      <c r="AQ576" s="13"/>
      <c r="AR576" s="13"/>
      <c r="AS576" s="13"/>
      <c r="AT576" s="13"/>
      <c r="AU576" s="13"/>
      <c r="AV576" s="13"/>
      <c r="AW576" s="13"/>
      <c r="AX576" s="13"/>
      <c r="AY576" s="13"/>
      <c r="AZ576" s="13"/>
      <c r="BA576" s="13"/>
      <c r="BB576" s="13"/>
      <c r="BC576" s="13"/>
      <c r="BD576" s="13"/>
      <c r="BE576" s="13"/>
      <c r="BF576" s="13"/>
      <c r="BG576" s="13"/>
      <c r="BH576" s="13"/>
      <c r="BI576" s="13"/>
      <c r="BJ576" s="13"/>
      <c r="BK576" s="13"/>
      <c r="BL576" s="13"/>
      <c r="BM576" s="13"/>
      <c r="BN576" s="13"/>
      <c r="BO576" s="13"/>
      <c r="BP576" s="13"/>
      <c r="BQ576" s="13"/>
      <c r="BR576" s="13"/>
      <c r="BS576" s="13"/>
      <c r="BT576" s="13"/>
      <c r="BU576" s="13"/>
      <c r="BV576" s="13"/>
      <c r="BW576" s="13"/>
      <c r="BX576" s="13"/>
      <c r="BY576" s="13"/>
      <c r="BZ576" s="13"/>
      <c r="CA576" s="13"/>
      <c r="CB576" s="13"/>
      <c r="CC576" s="13"/>
      <c r="CD576" s="13"/>
      <c r="CE576" s="13"/>
      <c r="CF576" s="13"/>
      <c r="CG576" s="13"/>
      <c r="CH576" s="13"/>
      <c r="CI576" s="13"/>
      <c r="CJ576" s="13"/>
      <c r="CK576" s="13"/>
      <c r="CL576" s="13"/>
      <c r="CM576" s="13"/>
      <c r="CN576" s="13"/>
      <c r="CO576" s="13"/>
      <c r="CP576" s="13"/>
      <c r="CQ576" s="13"/>
      <c r="CR576" s="13"/>
      <c r="CS576" s="13"/>
      <c r="CT576" s="13"/>
      <c r="CU576" s="13"/>
      <c r="CV576" s="13"/>
      <c r="CW576" s="13"/>
      <c r="CX576" s="13"/>
      <c r="CY576" s="13"/>
      <c r="CZ576" s="13"/>
      <c r="DA576" s="13"/>
      <c r="DB576" s="13"/>
      <c r="DC576" s="13"/>
      <c r="DD576" s="13"/>
      <c r="DE576" s="13"/>
      <c r="DF576" s="13"/>
      <c r="DG576" s="13"/>
    </row>
    <row r="577" spans="2:111" ht="14.25">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13"/>
      <c r="AL577" s="13"/>
      <c r="AM577" s="13"/>
      <c r="AN577" s="13"/>
      <c r="AO577" s="13"/>
      <c r="AP577" s="13"/>
      <c r="AQ577" s="13"/>
      <c r="AR577" s="13"/>
      <c r="AS577" s="13"/>
      <c r="AT577" s="13"/>
      <c r="AU577" s="13"/>
      <c r="AV577" s="13"/>
      <c r="AW577" s="13"/>
      <c r="AX577" s="13"/>
      <c r="AY577" s="13"/>
      <c r="AZ577" s="13"/>
      <c r="BA577" s="13"/>
      <c r="BB577" s="13"/>
      <c r="BC577" s="13"/>
      <c r="BD577" s="13"/>
      <c r="BE577" s="13"/>
      <c r="BF577" s="13"/>
      <c r="BG577" s="13"/>
      <c r="BH577" s="13"/>
      <c r="BI577" s="13"/>
      <c r="BJ577" s="13"/>
      <c r="BK577" s="13"/>
      <c r="BL577" s="13"/>
      <c r="BM577" s="13"/>
      <c r="BN577" s="13"/>
      <c r="BO577" s="13"/>
      <c r="BP577" s="13"/>
      <c r="BQ577" s="13"/>
      <c r="BR577" s="13"/>
      <c r="BS577" s="13"/>
      <c r="BT577" s="13"/>
      <c r="BU577" s="13"/>
      <c r="BV577" s="13"/>
      <c r="BW577" s="13"/>
      <c r="BX577" s="13"/>
      <c r="BY577" s="13"/>
      <c r="BZ577" s="13"/>
      <c r="CA577" s="13"/>
      <c r="CB577" s="13"/>
      <c r="CC577" s="13"/>
      <c r="CD577" s="13"/>
      <c r="CE577" s="13"/>
      <c r="CF577" s="13"/>
      <c r="CG577" s="13"/>
      <c r="CH577" s="13"/>
      <c r="CI577" s="13"/>
      <c r="CJ577" s="13"/>
      <c r="CK577" s="13"/>
      <c r="CL577" s="13"/>
      <c r="CM577" s="13"/>
      <c r="CN577" s="13"/>
      <c r="CO577" s="13"/>
      <c r="CP577" s="13"/>
      <c r="CQ577" s="13"/>
      <c r="CR577" s="13"/>
      <c r="CS577" s="13"/>
      <c r="CT577" s="13"/>
      <c r="CU577" s="13"/>
      <c r="CV577" s="13"/>
      <c r="CW577" s="13"/>
      <c r="CX577" s="13"/>
      <c r="CY577" s="13"/>
      <c r="CZ577" s="13"/>
      <c r="DA577" s="13"/>
      <c r="DB577" s="13"/>
      <c r="DC577" s="13"/>
      <c r="DD577" s="13"/>
      <c r="DE577" s="13"/>
      <c r="DF577" s="13"/>
      <c r="DG577" s="13"/>
    </row>
    <row r="578" spans="2:111" ht="14.25">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c r="AL578" s="13"/>
      <c r="AM578" s="13"/>
      <c r="AN578" s="13"/>
      <c r="AO578" s="13"/>
      <c r="AP578" s="13"/>
      <c r="AQ578" s="13"/>
      <c r="AR578" s="13"/>
      <c r="AS578" s="13"/>
      <c r="AT578" s="13"/>
      <c r="AU578" s="13"/>
      <c r="AV578" s="13"/>
      <c r="AW578" s="13"/>
      <c r="AX578" s="13"/>
      <c r="AY578" s="13"/>
      <c r="AZ578" s="13"/>
      <c r="BA578" s="13"/>
      <c r="BB578" s="13"/>
      <c r="BC578" s="13"/>
      <c r="BD578" s="13"/>
      <c r="BE578" s="13"/>
      <c r="BF578" s="13"/>
      <c r="BG578" s="13"/>
      <c r="BH578" s="13"/>
      <c r="BI578" s="13"/>
      <c r="BJ578" s="13"/>
      <c r="BK578" s="13"/>
      <c r="BL578" s="13"/>
      <c r="BM578" s="13"/>
      <c r="BN578" s="13"/>
      <c r="BO578" s="13"/>
      <c r="BP578" s="13"/>
      <c r="BQ578" s="13"/>
      <c r="BR578" s="13"/>
      <c r="BS578" s="13"/>
      <c r="BT578" s="13"/>
      <c r="BU578" s="13"/>
      <c r="BV578" s="13"/>
      <c r="BW578" s="13"/>
      <c r="BX578" s="13"/>
      <c r="BY578" s="13"/>
      <c r="BZ578" s="13"/>
      <c r="CA578" s="13"/>
      <c r="CB578" s="13"/>
      <c r="CC578" s="13"/>
      <c r="CD578" s="13"/>
      <c r="CE578" s="13"/>
      <c r="CF578" s="13"/>
      <c r="CG578" s="13"/>
      <c r="CH578" s="13"/>
      <c r="CI578" s="13"/>
      <c r="CJ578" s="13"/>
      <c r="CK578" s="13"/>
      <c r="CL578" s="13"/>
      <c r="CM578" s="13"/>
      <c r="CN578" s="13"/>
      <c r="CO578" s="13"/>
      <c r="CP578" s="13"/>
      <c r="CQ578" s="13"/>
      <c r="CR578" s="13"/>
      <c r="CS578" s="13"/>
      <c r="CT578" s="13"/>
      <c r="CU578" s="13"/>
      <c r="CV578" s="13"/>
      <c r="CW578" s="13"/>
      <c r="CX578" s="13"/>
      <c r="CY578" s="13"/>
      <c r="CZ578" s="13"/>
      <c r="DA578" s="13"/>
      <c r="DB578" s="13"/>
      <c r="DC578" s="13"/>
      <c r="DD578" s="13"/>
      <c r="DE578" s="13"/>
      <c r="DF578" s="13"/>
      <c r="DG578" s="13"/>
    </row>
    <row r="579" spans="2:111" ht="14.25">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c r="AL579" s="13"/>
      <c r="AM579" s="13"/>
      <c r="AN579" s="13"/>
      <c r="AO579" s="13"/>
      <c r="AP579" s="13"/>
      <c r="AQ579" s="13"/>
      <c r="AR579" s="13"/>
      <c r="AS579" s="13"/>
      <c r="AT579" s="13"/>
      <c r="AU579" s="13"/>
      <c r="AV579" s="13"/>
      <c r="AW579" s="13"/>
      <c r="AX579" s="13"/>
      <c r="AY579" s="13"/>
      <c r="AZ579" s="13"/>
      <c r="BA579" s="13"/>
      <c r="BB579" s="13"/>
      <c r="BC579" s="13"/>
      <c r="BD579" s="13"/>
      <c r="BE579" s="13"/>
      <c r="BF579" s="13"/>
      <c r="BG579" s="13"/>
      <c r="BH579" s="13"/>
      <c r="BI579" s="13"/>
      <c r="BJ579" s="13"/>
      <c r="BK579" s="13"/>
      <c r="BL579" s="13"/>
      <c r="BM579" s="13"/>
      <c r="BN579" s="13"/>
      <c r="BO579" s="13"/>
      <c r="BP579" s="13"/>
      <c r="BQ579" s="13"/>
      <c r="BR579" s="13"/>
      <c r="BS579" s="13"/>
      <c r="BT579" s="13"/>
      <c r="BU579" s="13"/>
      <c r="BV579" s="13"/>
      <c r="BW579" s="13"/>
      <c r="BX579" s="13"/>
      <c r="BY579" s="13"/>
      <c r="BZ579" s="13"/>
      <c r="CA579" s="13"/>
      <c r="CB579" s="13"/>
      <c r="CC579" s="13"/>
      <c r="CD579" s="13"/>
      <c r="CE579" s="13"/>
      <c r="CF579" s="13"/>
      <c r="CG579" s="13"/>
      <c r="CH579" s="13"/>
      <c r="CI579" s="13"/>
      <c r="CJ579" s="13"/>
      <c r="CK579" s="13"/>
      <c r="CL579" s="13"/>
      <c r="CM579" s="13"/>
      <c r="CN579" s="13"/>
      <c r="CO579" s="13"/>
      <c r="CP579" s="13"/>
      <c r="CQ579" s="13"/>
      <c r="CR579" s="13"/>
      <c r="CS579" s="13"/>
      <c r="CT579" s="13"/>
      <c r="CU579" s="13"/>
      <c r="CV579" s="13"/>
      <c r="CW579" s="13"/>
      <c r="CX579" s="13"/>
      <c r="CY579" s="13"/>
      <c r="CZ579" s="13"/>
      <c r="DA579" s="13"/>
      <c r="DB579" s="13"/>
      <c r="DC579" s="13"/>
      <c r="DD579" s="13"/>
      <c r="DE579" s="13"/>
      <c r="DF579" s="13"/>
      <c r="DG579" s="13"/>
    </row>
    <row r="580" spans="2:111" ht="14.25">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c r="AN580" s="13"/>
      <c r="AO580" s="13"/>
      <c r="AP580" s="13"/>
      <c r="AQ580" s="13"/>
      <c r="AR580" s="13"/>
      <c r="AS580" s="13"/>
      <c r="AT580" s="13"/>
      <c r="AU580" s="13"/>
      <c r="AV580" s="13"/>
      <c r="AW580" s="13"/>
      <c r="AX580" s="13"/>
      <c r="AY580" s="13"/>
      <c r="AZ580" s="13"/>
      <c r="BA580" s="13"/>
      <c r="BB580" s="13"/>
      <c r="BC580" s="13"/>
      <c r="BD580" s="13"/>
      <c r="BE580" s="13"/>
      <c r="BF580" s="13"/>
      <c r="BG580" s="13"/>
      <c r="BH580" s="13"/>
      <c r="BI580" s="13"/>
      <c r="BJ580" s="13"/>
      <c r="BK580" s="13"/>
      <c r="BL580" s="13"/>
      <c r="BM580" s="13"/>
      <c r="BN580" s="13"/>
      <c r="BO580" s="13"/>
      <c r="BP580" s="13"/>
      <c r="BQ580" s="13"/>
      <c r="BR580" s="13"/>
      <c r="BS580" s="13"/>
      <c r="BT580" s="13"/>
      <c r="BU580" s="13"/>
      <c r="BV580" s="13"/>
      <c r="BW580" s="13"/>
      <c r="BX580" s="13"/>
      <c r="BY580" s="13"/>
      <c r="BZ580" s="13"/>
      <c r="CA580" s="13"/>
      <c r="CB580" s="13"/>
      <c r="CC580" s="13"/>
      <c r="CD580" s="13"/>
      <c r="CE580" s="13"/>
      <c r="CF580" s="13"/>
      <c r="CG580" s="13"/>
      <c r="CH580" s="13"/>
      <c r="CI580" s="13"/>
      <c r="CJ580" s="13"/>
      <c r="CK580" s="13"/>
      <c r="CL580" s="13"/>
      <c r="CM580" s="13"/>
      <c r="CN580" s="13"/>
      <c r="CO580" s="13"/>
      <c r="CP580" s="13"/>
      <c r="CQ580" s="13"/>
      <c r="CR580" s="13"/>
      <c r="CS580" s="13"/>
      <c r="CT580" s="13"/>
      <c r="CU580" s="13"/>
      <c r="CV580" s="13"/>
      <c r="CW580" s="13"/>
      <c r="CX580" s="13"/>
      <c r="CY580" s="13"/>
      <c r="CZ580" s="13"/>
      <c r="DA580" s="13"/>
      <c r="DB580" s="13"/>
      <c r="DC580" s="13"/>
      <c r="DD580" s="13"/>
      <c r="DE580" s="13"/>
      <c r="DF580" s="13"/>
      <c r="DG580" s="13"/>
    </row>
    <row r="581" spans="2:111" ht="14.25">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c r="AL581" s="13"/>
      <c r="AM581" s="13"/>
      <c r="AN581" s="13"/>
      <c r="AO581" s="13"/>
      <c r="AP581" s="13"/>
      <c r="AQ581" s="13"/>
      <c r="AR581" s="13"/>
      <c r="AS581" s="13"/>
      <c r="AT581" s="13"/>
      <c r="AU581" s="13"/>
      <c r="AV581" s="13"/>
      <c r="AW581" s="13"/>
      <c r="AX581" s="13"/>
      <c r="AY581" s="13"/>
      <c r="AZ581" s="13"/>
      <c r="BA581" s="13"/>
      <c r="BB581" s="13"/>
      <c r="BC581" s="13"/>
      <c r="BD581" s="13"/>
      <c r="BE581" s="13"/>
      <c r="BF581" s="13"/>
      <c r="BG581" s="13"/>
      <c r="BH581" s="13"/>
      <c r="BI581" s="13"/>
      <c r="BJ581" s="13"/>
      <c r="BK581" s="13"/>
      <c r="BL581" s="13"/>
      <c r="BM581" s="13"/>
      <c r="BN581" s="13"/>
      <c r="BO581" s="13"/>
      <c r="BP581" s="13"/>
      <c r="BQ581" s="13"/>
      <c r="BR581" s="13"/>
      <c r="BS581" s="13"/>
      <c r="BT581" s="13"/>
      <c r="BU581" s="13"/>
      <c r="BV581" s="13"/>
      <c r="BW581" s="13"/>
      <c r="BX581" s="13"/>
      <c r="BY581" s="13"/>
      <c r="BZ581" s="13"/>
      <c r="CA581" s="13"/>
      <c r="CB581" s="13"/>
      <c r="CC581" s="13"/>
      <c r="CD581" s="13"/>
      <c r="CE581" s="13"/>
      <c r="CF581" s="13"/>
      <c r="CG581" s="13"/>
      <c r="CH581" s="13"/>
      <c r="CI581" s="13"/>
      <c r="CJ581" s="13"/>
      <c r="CK581" s="13"/>
      <c r="CL581" s="13"/>
      <c r="CM581" s="13"/>
      <c r="CN581" s="13"/>
      <c r="CO581" s="13"/>
      <c r="CP581" s="13"/>
      <c r="CQ581" s="13"/>
      <c r="CR581" s="13"/>
      <c r="CS581" s="13"/>
      <c r="CT581" s="13"/>
      <c r="CU581" s="13"/>
      <c r="CV581" s="13"/>
      <c r="CW581" s="13"/>
      <c r="CX581" s="13"/>
      <c r="CY581" s="13"/>
      <c r="CZ581" s="13"/>
      <c r="DA581" s="13"/>
      <c r="DB581" s="13"/>
      <c r="DC581" s="13"/>
      <c r="DD581" s="13"/>
      <c r="DE581" s="13"/>
      <c r="DF581" s="13"/>
      <c r="DG581" s="13"/>
    </row>
    <row r="582" spans="2:111" ht="14.25">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c r="BB582" s="13"/>
      <c r="BC582" s="13"/>
      <c r="BD582" s="13"/>
      <c r="BE582" s="13"/>
      <c r="BF582" s="13"/>
      <c r="BG582" s="13"/>
      <c r="BH582" s="13"/>
      <c r="BI582" s="13"/>
      <c r="BJ582" s="13"/>
      <c r="BK582" s="13"/>
      <c r="BL582" s="13"/>
      <c r="BM582" s="13"/>
      <c r="BN582" s="13"/>
      <c r="BO582" s="13"/>
      <c r="BP582" s="13"/>
      <c r="BQ582" s="13"/>
      <c r="BR582" s="13"/>
      <c r="BS582" s="13"/>
      <c r="BT582" s="13"/>
      <c r="BU582" s="13"/>
      <c r="BV582" s="13"/>
      <c r="BW582" s="13"/>
      <c r="BX582" s="13"/>
      <c r="BY582" s="13"/>
      <c r="BZ582" s="13"/>
      <c r="CA582" s="13"/>
      <c r="CB582" s="13"/>
      <c r="CC582" s="13"/>
      <c r="CD582" s="13"/>
      <c r="CE582" s="13"/>
      <c r="CF582" s="13"/>
      <c r="CG582" s="13"/>
      <c r="CH582" s="13"/>
      <c r="CI582" s="13"/>
      <c r="CJ582" s="13"/>
      <c r="CK582" s="13"/>
      <c r="CL582" s="13"/>
      <c r="CM582" s="13"/>
      <c r="CN582" s="13"/>
      <c r="CO582" s="13"/>
      <c r="CP582" s="13"/>
      <c r="CQ582" s="13"/>
      <c r="CR582" s="13"/>
      <c r="CS582" s="13"/>
      <c r="CT582" s="13"/>
      <c r="CU582" s="13"/>
      <c r="CV582" s="13"/>
      <c r="CW582" s="13"/>
      <c r="CX582" s="13"/>
      <c r="CY582" s="13"/>
      <c r="CZ582" s="13"/>
      <c r="DA582" s="13"/>
      <c r="DB582" s="13"/>
      <c r="DC582" s="13"/>
      <c r="DD582" s="13"/>
      <c r="DE582" s="13"/>
      <c r="DF582" s="13"/>
      <c r="DG582" s="13"/>
    </row>
    <row r="583" spans="2:111" ht="14.25">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c r="AL583" s="13"/>
      <c r="AM583" s="13"/>
      <c r="AN583" s="13"/>
      <c r="AO583" s="13"/>
      <c r="AP583" s="13"/>
      <c r="AQ583" s="13"/>
      <c r="AR583" s="13"/>
      <c r="AS583" s="13"/>
      <c r="AT583" s="13"/>
      <c r="AU583" s="13"/>
      <c r="AV583" s="13"/>
      <c r="AW583" s="13"/>
      <c r="AX583" s="13"/>
      <c r="AY583" s="13"/>
      <c r="AZ583" s="13"/>
      <c r="BA583" s="13"/>
      <c r="BB583" s="13"/>
      <c r="BC583" s="13"/>
      <c r="BD583" s="13"/>
      <c r="BE583" s="13"/>
      <c r="BF583" s="13"/>
      <c r="BG583" s="13"/>
      <c r="BH583" s="13"/>
      <c r="BI583" s="13"/>
      <c r="BJ583" s="13"/>
      <c r="BK583" s="13"/>
      <c r="BL583" s="13"/>
      <c r="BM583" s="13"/>
      <c r="BN583" s="13"/>
      <c r="BO583" s="13"/>
      <c r="BP583" s="13"/>
      <c r="BQ583" s="13"/>
      <c r="BR583" s="13"/>
      <c r="BS583" s="13"/>
      <c r="BT583" s="13"/>
      <c r="BU583" s="13"/>
      <c r="BV583" s="13"/>
      <c r="BW583" s="13"/>
      <c r="BX583" s="13"/>
      <c r="BY583" s="13"/>
      <c r="BZ583" s="13"/>
      <c r="CA583" s="13"/>
      <c r="CB583" s="13"/>
      <c r="CC583" s="13"/>
      <c r="CD583" s="13"/>
      <c r="CE583" s="13"/>
      <c r="CF583" s="13"/>
      <c r="CG583" s="13"/>
      <c r="CH583" s="13"/>
      <c r="CI583" s="13"/>
      <c r="CJ583" s="13"/>
      <c r="CK583" s="13"/>
      <c r="CL583" s="13"/>
      <c r="CM583" s="13"/>
      <c r="CN583" s="13"/>
      <c r="CO583" s="13"/>
      <c r="CP583" s="13"/>
      <c r="CQ583" s="13"/>
      <c r="CR583" s="13"/>
      <c r="CS583" s="13"/>
      <c r="CT583" s="13"/>
      <c r="CU583" s="13"/>
      <c r="CV583" s="13"/>
      <c r="CW583" s="13"/>
      <c r="CX583" s="13"/>
      <c r="CY583" s="13"/>
      <c r="CZ583" s="13"/>
      <c r="DA583" s="13"/>
      <c r="DB583" s="13"/>
      <c r="DC583" s="13"/>
      <c r="DD583" s="13"/>
      <c r="DE583" s="13"/>
      <c r="DF583" s="13"/>
      <c r="DG583" s="13"/>
    </row>
    <row r="584" spans="2:111" ht="14.25">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c r="AH584" s="13"/>
      <c r="AI584" s="13"/>
      <c r="AJ584" s="13"/>
      <c r="AK584" s="13"/>
      <c r="AL584" s="13"/>
      <c r="AM584" s="13"/>
      <c r="AN584" s="13"/>
      <c r="AO584" s="13"/>
      <c r="AP584" s="13"/>
      <c r="AQ584" s="13"/>
      <c r="AR584" s="13"/>
      <c r="AS584" s="13"/>
      <c r="AT584" s="13"/>
      <c r="AU584" s="13"/>
      <c r="AV584" s="13"/>
      <c r="AW584" s="13"/>
      <c r="AX584" s="13"/>
      <c r="AY584" s="13"/>
      <c r="AZ584" s="13"/>
      <c r="BA584" s="13"/>
      <c r="BB584" s="13"/>
      <c r="BC584" s="13"/>
      <c r="BD584" s="13"/>
      <c r="BE584" s="13"/>
      <c r="BF584" s="13"/>
      <c r="BG584" s="13"/>
      <c r="BH584" s="13"/>
      <c r="BI584" s="13"/>
      <c r="BJ584" s="13"/>
      <c r="BK584" s="13"/>
      <c r="BL584" s="13"/>
      <c r="BM584" s="13"/>
      <c r="BN584" s="13"/>
      <c r="BO584" s="13"/>
      <c r="BP584" s="13"/>
      <c r="BQ584" s="13"/>
      <c r="BR584" s="13"/>
      <c r="BS584" s="13"/>
      <c r="BT584" s="13"/>
      <c r="BU584" s="13"/>
      <c r="BV584" s="13"/>
      <c r="BW584" s="13"/>
      <c r="BX584" s="13"/>
      <c r="BY584" s="13"/>
      <c r="BZ584" s="13"/>
      <c r="CA584" s="13"/>
      <c r="CB584" s="13"/>
      <c r="CC584" s="13"/>
      <c r="CD584" s="13"/>
      <c r="CE584" s="13"/>
      <c r="CF584" s="13"/>
      <c r="CG584" s="13"/>
      <c r="CH584" s="13"/>
      <c r="CI584" s="13"/>
      <c r="CJ584" s="13"/>
      <c r="CK584" s="13"/>
      <c r="CL584" s="13"/>
      <c r="CM584" s="13"/>
      <c r="CN584" s="13"/>
      <c r="CO584" s="13"/>
      <c r="CP584" s="13"/>
      <c r="CQ584" s="13"/>
      <c r="CR584" s="13"/>
      <c r="CS584" s="13"/>
      <c r="CT584" s="13"/>
      <c r="CU584" s="13"/>
      <c r="CV584" s="13"/>
      <c r="CW584" s="13"/>
      <c r="CX584" s="13"/>
      <c r="CY584" s="13"/>
      <c r="CZ584" s="13"/>
      <c r="DA584" s="13"/>
      <c r="DB584" s="13"/>
      <c r="DC584" s="13"/>
      <c r="DD584" s="13"/>
      <c r="DE584" s="13"/>
      <c r="DF584" s="13"/>
      <c r="DG584" s="13"/>
    </row>
    <row r="585" spans="2:111" ht="14.25">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c r="BB585" s="13"/>
      <c r="BC585" s="13"/>
      <c r="BD585" s="13"/>
      <c r="BE585" s="13"/>
      <c r="BF585" s="13"/>
      <c r="BG585" s="13"/>
      <c r="BH585" s="13"/>
      <c r="BI585" s="13"/>
      <c r="BJ585" s="13"/>
      <c r="BK585" s="13"/>
      <c r="BL585" s="13"/>
      <c r="BM585" s="13"/>
      <c r="BN585" s="13"/>
      <c r="BO585" s="13"/>
      <c r="BP585" s="13"/>
      <c r="BQ585" s="13"/>
      <c r="BR585" s="13"/>
      <c r="BS585" s="13"/>
      <c r="BT585" s="13"/>
      <c r="BU585" s="13"/>
      <c r="BV585" s="13"/>
      <c r="BW585" s="13"/>
      <c r="BX585" s="13"/>
      <c r="BY585" s="13"/>
      <c r="BZ585" s="13"/>
      <c r="CA585" s="13"/>
      <c r="CB585" s="13"/>
      <c r="CC585" s="13"/>
      <c r="CD585" s="13"/>
      <c r="CE585" s="13"/>
      <c r="CF585" s="13"/>
      <c r="CG585" s="13"/>
      <c r="CH585" s="13"/>
      <c r="CI585" s="13"/>
      <c r="CJ585" s="13"/>
      <c r="CK585" s="13"/>
      <c r="CL585" s="13"/>
      <c r="CM585" s="13"/>
      <c r="CN585" s="13"/>
      <c r="CO585" s="13"/>
      <c r="CP585" s="13"/>
      <c r="CQ585" s="13"/>
      <c r="CR585" s="13"/>
      <c r="CS585" s="13"/>
      <c r="CT585" s="13"/>
      <c r="CU585" s="13"/>
      <c r="CV585" s="13"/>
      <c r="CW585" s="13"/>
      <c r="CX585" s="13"/>
      <c r="CY585" s="13"/>
      <c r="CZ585" s="13"/>
      <c r="DA585" s="13"/>
      <c r="DB585" s="13"/>
      <c r="DC585" s="13"/>
      <c r="DD585" s="13"/>
      <c r="DE585" s="13"/>
      <c r="DF585" s="13"/>
      <c r="DG585" s="13"/>
    </row>
    <row r="586" spans="2:111" ht="14.25">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c r="AL586" s="13"/>
      <c r="AM586" s="13"/>
      <c r="AN586" s="13"/>
      <c r="AO586" s="13"/>
      <c r="AP586" s="13"/>
      <c r="AQ586" s="13"/>
      <c r="AR586" s="13"/>
      <c r="AS586" s="13"/>
      <c r="AT586" s="13"/>
      <c r="AU586" s="13"/>
      <c r="AV586" s="13"/>
      <c r="AW586" s="13"/>
      <c r="AX586" s="13"/>
      <c r="AY586" s="13"/>
      <c r="AZ586" s="13"/>
      <c r="BA586" s="13"/>
      <c r="BB586" s="13"/>
      <c r="BC586" s="13"/>
      <c r="BD586" s="13"/>
      <c r="BE586" s="13"/>
      <c r="BF586" s="13"/>
      <c r="BG586" s="13"/>
      <c r="BH586" s="13"/>
      <c r="BI586" s="13"/>
      <c r="BJ586" s="13"/>
      <c r="BK586" s="13"/>
      <c r="BL586" s="13"/>
      <c r="BM586" s="13"/>
      <c r="BN586" s="13"/>
      <c r="BO586" s="13"/>
      <c r="BP586" s="13"/>
      <c r="BQ586" s="13"/>
      <c r="BR586" s="13"/>
      <c r="BS586" s="13"/>
      <c r="BT586" s="13"/>
      <c r="BU586" s="13"/>
      <c r="BV586" s="13"/>
      <c r="BW586" s="13"/>
      <c r="BX586" s="13"/>
      <c r="BY586" s="13"/>
      <c r="BZ586" s="13"/>
      <c r="CA586" s="13"/>
      <c r="CB586" s="13"/>
      <c r="CC586" s="13"/>
      <c r="CD586" s="13"/>
      <c r="CE586" s="13"/>
      <c r="CF586" s="13"/>
      <c r="CG586" s="13"/>
      <c r="CH586" s="13"/>
      <c r="CI586" s="13"/>
      <c r="CJ586" s="13"/>
      <c r="CK586" s="13"/>
      <c r="CL586" s="13"/>
      <c r="CM586" s="13"/>
      <c r="CN586" s="13"/>
      <c r="CO586" s="13"/>
      <c r="CP586" s="13"/>
      <c r="CQ586" s="13"/>
      <c r="CR586" s="13"/>
      <c r="CS586" s="13"/>
      <c r="CT586" s="13"/>
      <c r="CU586" s="13"/>
      <c r="CV586" s="13"/>
      <c r="CW586" s="13"/>
      <c r="CX586" s="13"/>
      <c r="CY586" s="13"/>
      <c r="CZ586" s="13"/>
      <c r="DA586" s="13"/>
      <c r="DB586" s="13"/>
      <c r="DC586" s="13"/>
      <c r="DD586" s="13"/>
      <c r="DE586" s="13"/>
      <c r="DF586" s="13"/>
      <c r="DG586" s="13"/>
    </row>
    <row r="587" spans="2:111" ht="14.25">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13"/>
      <c r="AL587" s="13"/>
      <c r="AM587" s="13"/>
      <c r="AN587" s="13"/>
      <c r="AO587" s="13"/>
      <c r="AP587" s="13"/>
      <c r="AQ587" s="13"/>
      <c r="AR587" s="13"/>
      <c r="AS587" s="13"/>
      <c r="AT587" s="13"/>
      <c r="AU587" s="13"/>
      <c r="AV587" s="13"/>
      <c r="AW587" s="13"/>
      <c r="AX587" s="13"/>
      <c r="AY587" s="13"/>
      <c r="AZ587" s="13"/>
      <c r="BA587" s="13"/>
      <c r="BB587" s="13"/>
      <c r="BC587" s="13"/>
      <c r="BD587" s="13"/>
      <c r="BE587" s="13"/>
      <c r="BF587" s="13"/>
      <c r="BG587" s="13"/>
      <c r="BH587" s="13"/>
      <c r="BI587" s="13"/>
      <c r="BJ587" s="13"/>
      <c r="BK587" s="13"/>
      <c r="BL587" s="13"/>
      <c r="BM587" s="13"/>
      <c r="BN587" s="13"/>
      <c r="BO587" s="13"/>
      <c r="BP587" s="13"/>
      <c r="BQ587" s="13"/>
      <c r="BR587" s="13"/>
      <c r="BS587" s="13"/>
      <c r="BT587" s="13"/>
      <c r="BU587" s="13"/>
      <c r="BV587" s="13"/>
      <c r="BW587" s="13"/>
      <c r="BX587" s="13"/>
      <c r="BY587" s="13"/>
      <c r="BZ587" s="13"/>
      <c r="CA587" s="13"/>
      <c r="CB587" s="13"/>
      <c r="CC587" s="13"/>
      <c r="CD587" s="13"/>
      <c r="CE587" s="13"/>
      <c r="CF587" s="13"/>
      <c r="CG587" s="13"/>
      <c r="CH587" s="13"/>
      <c r="CI587" s="13"/>
      <c r="CJ587" s="13"/>
      <c r="CK587" s="13"/>
      <c r="CL587" s="13"/>
      <c r="CM587" s="13"/>
      <c r="CN587" s="13"/>
      <c r="CO587" s="13"/>
      <c r="CP587" s="13"/>
      <c r="CQ587" s="13"/>
      <c r="CR587" s="13"/>
      <c r="CS587" s="13"/>
      <c r="CT587" s="13"/>
      <c r="CU587" s="13"/>
      <c r="CV587" s="13"/>
      <c r="CW587" s="13"/>
      <c r="CX587" s="13"/>
      <c r="CY587" s="13"/>
      <c r="CZ587" s="13"/>
      <c r="DA587" s="13"/>
      <c r="DB587" s="13"/>
      <c r="DC587" s="13"/>
      <c r="DD587" s="13"/>
      <c r="DE587" s="13"/>
      <c r="DF587" s="13"/>
      <c r="DG587" s="13"/>
    </row>
    <row r="588" spans="2:111" ht="14.25">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c r="AL588" s="13"/>
      <c r="AM588" s="13"/>
      <c r="AN588" s="13"/>
      <c r="AO588" s="13"/>
      <c r="AP588" s="13"/>
      <c r="AQ588" s="13"/>
      <c r="AR588" s="13"/>
      <c r="AS588" s="13"/>
      <c r="AT588" s="13"/>
      <c r="AU588" s="13"/>
      <c r="AV588" s="13"/>
      <c r="AW588" s="13"/>
      <c r="AX588" s="13"/>
      <c r="AY588" s="13"/>
      <c r="AZ588" s="13"/>
      <c r="BA588" s="13"/>
      <c r="BB588" s="13"/>
      <c r="BC588" s="13"/>
      <c r="BD588" s="13"/>
      <c r="BE588" s="13"/>
      <c r="BF588" s="13"/>
      <c r="BG588" s="13"/>
      <c r="BH588" s="13"/>
      <c r="BI588" s="13"/>
      <c r="BJ588" s="13"/>
      <c r="BK588" s="13"/>
      <c r="BL588" s="13"/>
      <c r="BM588" s="13"/>
      <c r="BN588" s="13"/>
      <c r="BO588" s="13"/>
      <c r="BP588" s="13"/>
      <c r="BQ588" s="13"/>
      <c r="BR588" s="13"/>
      <c r="BS588" s="13"/>
      <c r="BT588" s="13"/>
      <c r="BU588" s="13"/>
      <c r="BV588" s="13"/>
      <c r="BW588" s="13"/>
      <c r="BX588" s="13"/>
      <c r="BY588" s="13"/>
      <c r="BZ588" s="13"/>
      <c r="CA588" s="13"/>
      <c r="CB588" s="13"/>
      <c r="CC588" s="13"/>
      <c r="CD588" s="13"/>
      <c r="CE588" s="13"/>
      <c r="CF588" s="13"/>
      <c r="CG588" s="13"/>
      <c r="CH588" s="13"/>
      <c r="CI588" s="13"/>
      <c r="CJ588" s="13"/>
      <c r="CK588" s="13"/>
      <c r="CL588" s="13"/>
      <c r="CM588" s="13"/>
      <c r="CN588" s="13"/>
      <c r="CO588" s="13"/>
      <c r="CP588" s="13"/>
      <c r="CQ588" s="13"/>
      <c r="CR588" s="13"/>
      <c r="CS588" s="13"/>
      <c r="CT588" s="13"/>
      <c r="CU588" s="13"/>
      <c r="CV588" s="13"/>
      <c r="CW588" s="13"/>
      <c r="CX588" s="13"/>
      <c r="CY588" s="13"/>
      <c r="CZ588" s="13"/>
      <c r="DA588" s="13"/>
      <c r="DB588" s="13"/>
      <c r="DC588" s="13"/>
      <c r="DD588" s="13"/>
      <c r="DE588" s="13"/>
      <c r="DF588" s="13"/>
      <c r="DG588" s="13"/>
    </row>
    <row r="589" spans="2:111" ht="14.25">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c r="AL589" s="13"/>
      <c r="AM589" s="13"/>
      <c r="AN589" s="13"/>
      <c r="AO589" s="13"/>
      <c r="AP589" s="13"/>
      <c r="AQ589" s="13"/>
      <c r="AR589" s="13"/>
      <c r="AS589" s="13"/>
      <c r="AT589" s="13"/>
      <c r="AU589" s="13"/>
      <c r="AV589" s="13"/>
      <c r="AW589" s="13"/>
      <c r="AX589" s="13"/>
      <c r="AY589" s="13"/>
      <c r="AZ589" s="13"/>
      <c r="BA589" s="13"/>
      <c r="BB589" s="13"/>
      <c r="BC589" s="13"/>
      <c r="BD589" s="13"/>
      <c r="BE589" s="13"/>
      <c r="BF589" s="13"/>
      <c r="BG589" s="13"/>
      <c r="BH589" s="13"/>
      <c r="BI589" s="13"/>
      <c r="BJ589" s="13"/>
      <c r="BK589" s="13"/>
      <c r="BL589" s="13"/>
      <c r="BM589" s="13"/>
      <c r="BN589" s="13"/>
      <c r="BO589" s="13"/>
      <c r="BP589" s="13"/>
      <c r="BQ589" s="13"/>
      <c r="BR589" s="13"/>
      <c r="BS589" s="13"/>
      <c r="BT589" s="13"/>
      <c r="BU589" s="13"/>
      <c r="BV589" s="13"/>
      <c r="BW589" s="13"/>
      <c r="BX589" s="13"/>
      <c r="BY589" s="13"/>
      <c r="BZ589" s="13"/>
      <c r="CA589" s="13"/>
      <c r="CB589" s="13"/>
      <c r="CC589" s="13"/>
      <c r="CD589" s="13"/>
      <c r="CE589" s="13"/>
      <c r="CF589" s="13"/>
      <c r="CG589" s="13"/>
      <c r="CH589" s="13"/>
      <c r="CI589" s="13"/>
      <c r="CJ589" s="13"/>
      <c r="CK589" s="13"/>
      <c r="CL589" s="13"/>
      <c r="CM589" s="13"/>
      <c r="CN589" s="13"/>
      <c r="CO589" s="13"/>
      <c r="CP589" s="13"/>
      <c r="CQ589" s="13"/>
      <c r="CR589" s="13"/>
      <c r="CS589" s="13"/>
      <c r="CT589" s="13"/>
      <c r="CU589" s="13"/>
      <c r="CV589" s="13"/>
      <c r="CW589" s="13"/>
      <c r="CX589" s="13"/>
      <c r="CY589" s="13"/>
      <c r="CZ589" s="13"/>
      <c r="DA589" s="13"/>
      <c r="DB589" s="13"/>
      <c r="DC589" s="13"/>
      <c r="DD589" s="13"/>
      <c r="DE589" s="13"/>
      <c r="DF589" s="13"/>
      <c r="DG589" s="13"/>
    </row>
    <row r="590" spans="2:111" ht="14.25">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c r="BD590" s="13"/>
      <c r="BE590" s="13"/>
      <c r="BF590" s="13"/>
      <c r="BG590" s="13"/>
      <c r="BH590" s="13"/>
      <c r="BI590" s="13"/>
      <c r="BJ590" s="13"/>
      <c r="BK590" s="13"/>
      <c r="BL590" s="13"/>
      <c r="BM590" s="13"/>
      <c r="BN590" s="13"/>
      <c r="BO590" s="13"/>
      <c r="BP590" s="13"/>
      <c r="BQ590" s="13"/>
      <c r="BR590" s="13"/>
      <c r="BS590" s="13"/>
      <c r="BT590" s="13"/>
      <c r="BU590" s="13"/>
      <c r="BV590" s="13"/>
      <c r="BW590" s="13"/>
      <c r="BX590" s="13"/>
      <c r="BY590" s="13"/>
      <c r="BZ590" s="13"/>
      <c r="CA590" s="13"/>
      <c r="CB590" s="13"/>
      <c r="CC590" s="13"/>
      <c r="CD590" s="13"/>
      <c r="CE590" s="13"/>
      <c r="CF590" s="13"/>
      <c r="CG590" s="13"/>
      <c r="CH590" s="13"/>
      <c r="CI590" s="13"/>
      <c r="CJ590" s="13"/>
      <c r="CK590" s="13"/>
      <c r="CL590" s="13"/>
      <c r="CM590" s="13"/>
      <c r="CN590" s="13"/>
      <c r="CO590" s="13"/>
      <c r="CP590" s="13"/>
      <c r="CQ590" s="13"/>
      <c r="CR590" s="13"/>
      <c r="CS590" s="13"/>
      <c r="CT590" s="13"/>
      <c r="CU590" s="13"/>
      <c r="CV590" s="13"/>
      <c r="CW590" s="13"/>
      <c r="CX590" s="13"/>
      <c r="CY590" s="13"/>
      <c r="CZ590" s="13"/>
      <c r="DA590" s="13"/>
      <c r="DB590" s="13"/>
      <c r="DC590" s="13"/>
      <c r="DD590" s="13"/>
      <c r="DE590" s="13"/>
      <c r="DF590" s="13"/>
      <c r="DG590" s="13"/>
    </row>
    <row r="591" spans="2:111" ht="14.25">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c r="AH591" s="13"/>
      <c r="AI591" s="13"/>
      <c r="AJ591" s="13"/>
      <c r="AK591" s="13"/>
      <c r="AL591" s="13"/>
      <c r="AM591" s="13"/>
      <c r="AN591" s="13"/>
      <c r="AO591" s="13"/>
      <c r="AP591" s="13"/>
      <c r="AQ591" s="13"/>
      <c r="AR591" s="13"/>
      <c r="AS591" s="13"/>
      <c r="AT591" s="13"/>
      <c r="AU591" s="13"/>
      <c r="AV591" s="13"/>
      <c r="AW591" s="13"/>
      <c r="AX591" s="13"/>
      <c r="AY591" s="13"/>
      <c r="AZ591" s="13"/>
      <c r="BA591" s="13"/>
      <c r="BB591" s="13"/>
      <c r="BC591" s="13"/>
      <c r="BD591" s="13"/>
      <c r="BE591" s="13"/>
      <c r="BF591" s="13"/>
      <c r="BG591" s="13"/>
      <c r="BH591" s="13"/>
      <c r="BI591" s="13"/>
      <c r="BJ591" s="13"/>
      <c r="BK591" s="13"/>
      <c r="BL591" s="13"/>
      <c r="BM591" s="13"/>
      <c r="BN591" s="13"/>
      <c r="BO591" s="13"/>
      <c r="BP591" s="13"/>
      <c r="BQ591" s="13"/>
      <c r="BR591" s="13"/>
      <c r="BS591" s="13"/>
      <c r="BT591" s="13"/>
      <c r="BU591" s="13"/>
      <c r="BV591" s="13"/>
      <c r="BW591" s="13"/>
      <c r="BX591" s="13"/>
      <c r="BY591" s="13"/>
      <c r="BZ591" s="13"/>
      <c r="CA591" s="13"/>
      <c r="CB591" s="13"/>
      <c r="CC591" s="13"/>
      <c r="CD591" s="13"/>
      <c r="CE591" s="13"/>
      <c r="CF591" s="13"/>
      <c r="CG591" s="13"/>
      <c r="CH591" s="13"/>
      <c r="CI591" s="13"/>
      <c r="CJ591" s="13"/>
      <c r="CK591" s="13"/>
      <c r="CL591" s="13"/>
      <c r="CM591" s="13"/>
      <c r="CN591" s="13"/>
      <c r="CO591" s="13"/>
      <c r="CP591" s="13"/>
      <c r="CQ591" s="13"/>
      <c r="CR591" s="13"/>
      <c r="CS591" s="13"/>
      <c r="CT591" s="13"/>
      <c r="CU591" s="13"/>
      <c r="CV591" s="13"/>
      <c r="CW591" s="13"/>
      <c r="CX591" s="13"/>
      <c r="CY591" s="13"/>
      <c r="CZ591" s="13"/>
      <c r="DA591" s="13"/>
      <c r="DB591" s="13"/>
      <c r="DC591" s="13"/>
      <c r="DD591" s="13"/>
      <c r="DE591" s="13"/>
      <c r="DF591" s="13"/>
      <c r="DG591" s="13"/>
    </row>
    <row r="592" spans="2:111" ht="14.25">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c r="AL592" s="13"/>
      <c r="AM592" s="13"/>
      <c r="AN592" s="13"/>
      <c r="AO592" s="13"/>
      <c r="AP592" s="13"/>
      <c r="AQ592" s="13"/>
      <c r="AR592" s="13"/>
      <c r="AS592" s="13"/>
      <c r="AT592" s="13"/>
      <c r="AU592" s="13"/>
      <c r="AV592" s="13"/>
      <c r="AW592" s="13"/>
      <c r="AX592" s="13"/>
      <c r="AY592" s="13"/>
      <c r="AZ592" s="13"/>
      <c r="BA592" s="13"/>
      <c r="BB592" s="13"/>
      <c r="BC592" s="13"/>
      <c r="BD592" s="13"/>
      <c r="BE592" s="13"/>
      <c r="BF592" s="13"/>
      <c r="BG592" s="13"/>
      <c r="BH592" s="13"/>
      <c r="BI592" s="13"/>
      <c r="BJ592" s="13"/>
      <c r="BK592" s="13"/>
      <c r="BL592" s="13"/>
      <c r="BM592" s="13"/>
      <c r="BN592" s="13"/>
      <c r="BO592" s="13"/>
      <c r="BP592" s="13"/>
      <c r="BQ592" s="13"/>
      <c r="BR592" s="13"/>
      <c r="BS592" s="13"/>
      <c r="BT592" s="13"/>
      <c r="BU592" s="13"/>
      <c r="BV592" s="13"/>
      <c r="BW592" s="13"/>
      <c r="BX592" s="13"/>
      <c r="BY592" s="13"/>
      <c r="BZ592" s="13"/>
      <c r="CA592" s="13"/>
      <c r="CB592" s="13"/>
      <c r="CC592" s="13"/>
      <c r="CD592" s="13"/>
      <c r="CE592" s="13"/>
      <c r="CF592" s="13"/>
      <c r="CG592" s="13"/>
      <c r="CH592" s="13"/>
      <c r="CI592" s="13"/>
      <c r="CJ592" s="13"/>
      <c r="CK592" s="13"/>
      <c r="CL592" s="13"/>
      <c r="CM592" s="13"/>
      <c r="CN592" s="13"/>
      <c r="CO592" s="13"/>
      <c r="CP592" s="13"/>
      <c r="CQ592" s="13"/>
      <c r="CR592" s="13"/>
      <c r="CS592" s="13"/>
      <c r="CT592" s="13"/>
      <c r="CU592" s="13"/>
      <c r="CV592" s="13"/>
      <c r="CW592" s="13"/>
      <c r="CX592" s="13"/>
      <c r="CY592" s="13"/>
      <c r="CZ592" s="13"/>
      <c r="DA592" s="13"/>
      <c r="DB592" s="13"/>
      <c r="DC592" s="13"/>
      <c r="DD592" s="13"/>
      <c r="DE592" s="13"/>
      <c r="DF592" s="13"/>
      <c r="DG592" s="13"/>
    </row>
    <row r="593" spans="2:111" ht="14.25">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c r="AL593" s="13"/>
      <c r="AM593" s="13"/>
      <c r="AN593" s="13"/>
      <c r="AO593" s="13"/>
      <c r="AP593" s="13"/>
      <c r="AQ593" s="13"/>
      <c r="AR593" s="13"/>
      <c r="AS593" s="13"/>
      <c r="AT593" s="13"/>
      <c r="AU593" s="13"/>
      <c r="AV593" s="13"/>
      <c r="AW593" s="13"/>
      <c r="AX593" s="13"/>
      <c r="AY593" s="13"/>
      <c r="AZ593" s="13"/>
      <c r="BA593" s="13"/>
      <c r="BB593" s="13"/>
      <c r="BC593" s="13"/>
      <c r="BD593" s="13"/>
      <c r="BE593" s="13"/>
      <c r="BF593" s="13"/>
      <c r="BG593" s="13"/>
      <c r="BH593" s="13"/>
      <c r="BI593" s="13"/>
      <c r="BJ593" s="13"/>
      <c r="BK593" s="13"/>
      <c r="BL593" s="13"/>
      <c r="BM593" s="13"/>
      <c r="BN593" s="13"/>
      <c r="BO593" s="13"/>
      <c r="BP593" s="13"/>
      <c r="BQ593" s="13"/>
      <c r="BR593" s="13"/>
      <c r="BS593" s="13"/>
      <c r="BT593" s="13"/>
      <c r="BU593" s="13"/>
      <c r="BV593" s="13"/>
      <c r="BW593" s="13"/>
      <c r="BX593" s="13"/>
      <c r="BY593" s="13"/>
      <c r="BZ593" s="13"/>
      <c r="CA593" s="13"/>
      <c r="CB593" s="13"/>
      <c r="CC593" s="13"/>
      <c r="CD593" s="13"/>
      <c r="CE593" s="13"/>
      <c r="CF593" s="13"/>
      <c r="CG593" s="13"/>
      <c r="CH593" s="13"/>
      <c r="CI593" s="13"/>
      <c r="CJ593" s="13"/>
      <c r="CK593" s="13"/>
      <c r="CL593" s="13"/>
      <c r="CM593" s="13"/>
      <c r="CN593" s="13"/>
      <c r="CO593" s="13"/>
      <c r="CP593" s="13"/>
      <c r="CQ593" s="13"/>
      <c r="CR593" s="13"/>
      <c r="CS593" s="13"/>
      <c r="CT593" s="13"/>
      <c r="CU593" s="13"/>
      <c r="CV593" s="13"/>
      <c r="CW593" s="13"/>
      <c r="CX593" s="13"/>
      <c r="CY593" s="13"/>
      <c r="CZ593" s="13"/>
      <c r="DA593" s="13"/>
      <c r="DB593" s="13"/>
      <c r="DC593" s="13"/>
      <c r="DD593" s="13"/>
      <c r="DE593" s="13"/>
      <c r="DF593" s="13"/>
      <c r="DG593" s="13"/>
    </row>
    <row r="594" spans="2:111" ht="14.25">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c r="AL594" s="13"/>
      <c r="AM594" s="13"/>
      <c r="AN594" s="13"/>
      <c r="AO594" s="13"/>
      <c r="AP594" s="13"/>
      <c r="AQ594" s="13"/>
      <c r="AR594" s="13"/>
      <c r="AS594" s="13"/>
      <c r="AT594" s="13"/>
      <c r="AU594" s="13"/>
      <c r="AV594" s="13"/>
      <c r="AW594" s="13"/>
      <c r="AX594" s="13"/>
      <c r="AY594" s="13"/>
      <c r="AZ594" s="13"/>
      <c r="BA594" s="13"/>
      <c r="BB594" s="13"/>
      <c r="BC594" s="13"/>
      <c r="BD594" s="13"/>
      <c r="BE594" s="13"/>
      <c r="BF594" s="13"/>
      <c r="BG594" s="13"/>
      <c r="BH594" s="13"/>
      <c r="BI594" s="13"/>
      <c r="BJ594" s="13"/>
      <c r="BK594" s="13"/>
      <c r="BL594" s="13"/>
      <c r="BM594" s="13"/>
      <c r="BN594" s="13"/>
      <c r="BO594" s="13"/>
      <c r="BP594" s="13"/>
      <c r="BQ594" s="13"/>
      <c r="BR594" s="13"/>
      <c r="BS594" s="13"/>
      <c r="BT594" s="13"/>
      <c r="BU594" s="13"/>
      <c r="BV594" s="13"/>
      <c r="BW594" s="13"/>
      <c r="BX594" s="13"/>
      <c r="BY594" s="13"/>
      <c r="BZ594" s="13"/>
      <c r="CA594" s="13"/>
      <c r="CB594" s="13"/>
      <c r="CC594" s="13"/>
      <c r="CD594" s="13"/>
      <c r="CE594" s="13"/>
      <c r="CF594" s="13"/>
      <c r="CG594" s="13"/>
      <c r="CH594" s="13"/>
      <c r="CI594" s="13"/>
      <c r="CJ594" s="13"/>
      <c r="CK594" s="13"/>
      <c r="CL594" s="13"/>
      <c r="CM594" s="13"/>
      <c r="CN594" s="13"/>
      <c r="CO594" s="13"/>
      <c r="CP594" s="13"/>
      <c r="CQ594" s="13"/>
      <c r="CR594" s="13"/>
      <c r="CS594" s="13"/>
      <c r="CT594" s="13"/>
      <c r="CU594" s="13"/>
      <c r="CV594" s="13"/>
      <c r="CW594" s="13"/>
      <c r="CX594" s="13"/>
      <c r="CY594" s="13"/>
      <c r="CZ594" s="13"/>
      <c r="DA594" s="13"/>
      <c r="DB594" s="13"/>
      <c r="DC594" s="13"/>
      <c r="DD594" s="13"/>
      <c r="DE594" s="13"/>
      <c r="DF594" s="13"/>
      <c r="DG594" s="13"/>
    </row>
    <row r="595" spans="2:111" ht="14.25">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c r="AL595" s="13"/>
      <c r="AM595" s="13"/>
      <c r="AN595" s="13"/>
      <c r="AO595" s="13"/>
      <c r="AP595" s="13"/>
      <c r="AQ595" s="13"/>
      <c r="AR595" s="13"/>
      <c r="AS595" s="13"/>
      <c r="AT595" s="13"/>
      <c r="AU595" s="13"/>
      <c r="AV595" s="13"/>
      <c r="AW595" s="13"/>
      <c r="AX595" s="13"/>
      <c r="AY595" s="13"/>
      <c r="AZ595" s="13"/>
      <c r="BA595" s="13"/>
      <c r="BB595" s="13"/>
      <c r="BC595" s="13"/>
      <c r="BD595" s="13"/>
      <c r="BE595" s="13"/>
      <c r="BF595" s="13"/>
      <c r="BG595" s="13"/>
      <c r="BH595" s="13"/>
      <c r="BI595" s="13"/>
      <c r="BJ595" s="13"/>
      <c r="BK595" s="13"/>
      <c r="BL595" s="13"/>
      <c r="BM595" s="13"/>
      <c r="BN595" s="13"/>
      <c r="BO595" s="13"/>
      <c r="BP595" s="13"/>
      <c r="BQ595" s="13"/>
      <c r="BR595" s="13"/>
      <c r="BS595" s="13"/>
      <c r="BT595" s="13"/>
      <c r="BU595" s="13"/>
      <c r="BV595" s="13"/>
      <c r="BW595" s="13"/>
      <c r="BX595" s="13"/>
      <c r="BY595" s="13"/>
      <c r="BZ595" s="13"/>
      <c r="CA595" s="13"/>
      <c r="CB595" s="13"/>
      <c r="CC595" s="13"/>
      <c r="CD595" s="13"/>
      <c r="CE595" s="13"/>
      <c r="CF595" s="13"/>
      <c r="CG595" s="13"/>
      <c r="CH595" s="13"/>
      <c r="CI595" s="13"/>
      <c r="CJ595" s="13"/>
      <c r="CK595" s="13"/>
      <c r="CL595" s="13"/>
      <c r="CM595" s="13"/>
      <c r="CN595" s="13"/>
      <c r="CO595" s="13"/>
      <c r="CP595" s="13"/>
      <c r="CQ595" s="13"/>
      <c r="CR595" s="13"/>
      <c r="CS595" s="13"/>
      <c r="CT595" s="13"/>
      <c r="CU595" s="13"/>
      <c r="CV595" s="13"/>
      <c r="CW595" s="13"/>
      <c r="CX595" s="13"/>
      <c r="CY595" s="13"/>
      <c r="CZ595" s="13"/>
      <c r="DA595" s="13"/>
      <c r="DB595" s="13"/>
      <c r="DC595" s="13"/>
      <c r="DD595" s="13"/>
      <c r="DE595" s="13"/>
      <c r="DF595" s="13"/>
      <c r="DG595" s="13"/>
    </row>
    <row r="596" spans="2:111" ht="14.25">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c r="AN596" s="13"/>
      <c r="AO596" s="13"/>
      <c r="AP596" s="13"/>
      <c r="AQ596" s="13"/>
      <c r="AR596" s="13"/>
      <c r="AS596" s="13"/>
      <c r="AT596" s="13"/>
      <c r="AU596" s="13"/>
      <c r="AV596" s="13"/>
      <c r="AW596" s="13"/>
      <c r="AX596" s="13"/>
      <c r="AY596" s="13"/>
      <c r="AZ596" s="13"/>
      <c r="BA596" s="13"/>
      <c r="BB596" s="13"/>
      <c r="BC596" s="13"/>
      <c r="BD596" s="13"/>
      <c r="BE596" s="13"/>
      <c r="BF596" s="13"/>
      <c r="BG596" s="13"/>
      <c r="BH596" s="13"/>
      <c r="BI596" s="13"/>
      <c r="BJ596" s="13"/>
      <c r="BK596" s="13"/>
      <c r="BL596" s="13"/>
      <c r="BM596" s="13"/>
      <c r="BN596" s="13"/>
      <c r="BO596" s="13"/>
      <c r="BP596" s="13"/>
      <c r="BQ596" s="13"/>
      <c r="BR596" s="13"/>
      <c r="BS596" s="13"/>
      <c r="BT596" s="13"/>
      <c r="BU596" s="13"/>
      <c r="BV596" s="13"/>
      <c r="BW596" s="13"/>
      <c r="BX596" s="13"/>
      <c r="BY596" s="13"/>
      <c r="BZ596" s="13"/>
      <c r="CA596" s="13"/>
      <c r="CB596" s="13"/>
      <c r="CC596" s="13"/>
      <c r="CD596" s="13"/>
      <c r="CE596" s="13"/>
      <c r="CF596" s="13"/>
      <c r="CG596" s="13"/>
      <c r="CH596" s="13"/>
      <c r="CI596" s="13"/>
      <c r="CJ596" s="13"/>
      <c r="CK596" s="13"/>
      <c r="CL596" s="13"/>
      <c r="CM596" s="13"/>
      <c r="CN596" s="13"/>
      <c r="CO596" s="13"/>
      <c r="CP596" s="13"/>
      <c r="CQ596" s="13"/>
      <c r="CR596" s="13"/>
      <c r="CS596" s="13"/>
      <c r="CT596" s="13"/>
      <c r="CU596" s="13"/>
      <c r="CV596" s="13"/>
      <c r="CW596" s="13"/>
      <c r="CX596" s="13"/>
      <c r="CY596" s="13"/>
      <c r="CZ596" s="13"/>
      <c r="DA596" s="13"/>
      <c r="DB596" s="13"/>
      <c r="DC596" s="13"/>
      <c r="DD596" s="13"/>
      <c r="DE596" s="13"/>
      <c r="DF596" s="13"/>
      <c r="DG596" s="13"/>
    </row>
    <row r="597" spans="2:111" ht="14.25">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c r="AL597" s="13"/>
      <c r="AM597" s="13"/>
      <c r="AN597" s="13"/>
      <c r="AO597" s="13"/>
      <c r="AP597" s="13"/>
      <c r="AQ597" s="13"/>
      <c r="AR597" s="13"/>
      <c r="AS597" s="13"/>
      <c r="AT597" s="13"/>
      <c r="AU597" s="13"/>
      <c r="AV597" s="13"/>
      <c r="AW597" s="13"/>
      <c r="AX597" s="13"/>
      <c r="AY597" s="13"/>
      <c r="AZ597" s="13"/>
      <c r="BA597" s="13"/>
      <c r="BB597" s="13"/>
      <c r="BC597" s="13"/>
      <c r="BD597" s="13"/>
      <c r="BE597" s="13"/>
      <c r="BF597" s="13"/>
      <c r="BG597" s="13"/>
      <c r="BH597" s="13"/>
      <c r="BI597" s="13"/>
      <c r="BJ597" s="13"/>
      <c r="BK597" s="13"/>
      <c r="BL597" s="13"/>
      <c r="BM597" s="13"/>
      <c r="BN597" s="13"/>
      <c r="BO597" s="13"/>
      <c r="BP597" s="13"/>
      <c r="BQ597" s="13"/>
      <c r="BR597" s="13"/>
      <c r="BS597" s="13"/>
      <c r="BT597" s="13"/>
      <c r="BU597" s="13"/>
      <c r="BV597" s="13"/>
      <c r="BW597" s="13"/>
      <c r="BX597" s="13"/>
      <c r="BY597" s="13"/>
      <c r="BZ597" s="13"/>
      <c r="CA597" s="13"/>
      <c r="CB597" s="13"/>
      <c r="CC597" s="13"/>
      <c r="CD597" s="13"/>
      <c r="CE597" s="13"/>
      <c r="CF597" s="13"/>
      <c r="CG597" s="13"/>
      <c r="CH597" s="13"/>
      <c r="CI597" s="13"/>
      <c r="CJ597" s="13"/>
      <c r="CK597" s="13"/>
      <c r="CL597" s="13"/>
      <c r="CM597" s="13"/>
      <c r="CN597" s="13"/>
      <c r="CO597" s="13"/>
      <c r="CP597" s="13"/>
      <c r="CQ597" s="13"/>
      <c r="CR597" s="13"/>
      <c r="CS597" s="13"/>
      <c r="CT597" s="13"/>
      <c r="CU597" s="13"/>
      <c r="CV597" s="13"/>
      <c r="CW597" s="13"/>
      <c r="CX597" s="13"/>
      <c r="CY597" s="13"/>
      <c r="CZ597" s="13"/>
      <c r="DA597" s="13"/>
      <c r="DB597" s="13"/>
      <c r="DC597" s="13"/>
      <c r="DD597" s="13"/>
      <c r="DE597" s="13"/>
      <c r="DF597" s="13"/>
      <c r="DG597" s="13"/>
    </row>
    <row r="598" spans="2:111" ht="14.25">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c r="AX598" s="13"/>
      <c r="AY598" s="13"/>
      <c r="AZ598" s="13"/>
      <c r="BA598" s="13"/>
      <c r="BB598" s="13"/>
      <c r="BC598" s="13"/>
      <c r="BD598" s="13"/>
      <c r="BE598" s="13"/>
      <c r="BF598" s="13"/>
      <c r="BG598" s="13"/>
      <c r="BH598" s="13"/>
      <c r="BI598" s="13"/>
      <c r="BJ598" s="13"/>
      <c r="BK598" s="13"/>
      <c r="BL598" s="13"/>
      <c r="BM598" s="13"/>
      <c r="BN598" s="13"/>
      <c r="BO598" s="13"/>
      <c r="BP598" s="13"/>
      <c r="BQ598" s="13"/>
      <c r="BR598" s="13"/>
      <c r="BS598" s="13"/>
      <c r="BT598" s="13"/>
      <c r="BU598" s="13"/>
      <c r="BV598" s="13"/>
      <c r="BW598" s="13"/>
      <c r="BX598" s="13"/>
      <c r="BY598" s="13"/>
      <c r="BZ598" s="13"/>
      <c r="CA598" s="13"/>
      <c r="CB598" s="13"/>
      <c r="CC598" s="13"/>
      <c r="CD598" s="13"/>
      <c r="CE598" s="13"/>
      <c r="CF598" s="13"/>
      <c r="CG598" s="13"/>
      <c r="CH598" s="13"/>
      <c r="CI598" s="13"/>
      <c r="CJ598" s="13"/>
      <c r="CK598" s="13"/>
      <c r="CL598" s="13"/>
      <c r="CM598" s="13"/>
      <c r="CN598" s="13"/>
      <c r="CO598" s="13"/>
      <c r="CP598" s="13"/>
      <c r="CQ598" s="13"/>
      <c r="CR598" s="13"/>
      <c r="CS598" s="13"/>
      <c r="CT598" s="13"/>
      <c r="CU598" s="13"/>
      <c r="CV598" s="13"/>
      <c r="CW598" s="13"/>
      <c r="CX598" s="13"/>
      <c r="CY598" s="13"/>
      <c r="CZ598" s="13"/>
      <c r="DA598" s="13"/>
      <c r="DB598" s="13"/>
      <c r="DC598" s="13"/>
      <c r="DD598" s="13"/>
      <c r="DE598" s="13"/>
      <c r="DF598" s="13"/>
      <c r="DG598" s="13"/>
    </row>
    <row r="599" spans="2:111" ht="14.25">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c r="AN599" s="13"/>
      <c r="AO599" s="13"/>
      <c r="AP599" s="13"/>
      <c r="AQ599" s="13"/>
      <c r="AR599" s="13"/>
      <c r="AS599" s="13"/>
      <c r="AT599" s="13"/>
      <c r="AU599" s="13"/>
      <c r="AV599" s="13"/>
      <c r="AW599" s="13"/>
      <c r="AX599" s="13"/>
      <c r="AY599" s="13"/>
      <c r="AZ599" s="13"/>
      <c r="BA599" s="13"/>
      <c r="BB599" s="13"/>
      <c r="BC599" s="13"/>
      <c r="BD599" s="13"/>
      <c r="BE599" s="13"/>
      <c r="BF599" s="13"/>
      <c r="BG599" s="13"/>
      <c r="BH599" s="13"/>
      <c r="BI599" s="13"/>
      <c r="BJ599" s="13"/>
      <c r="BK599" s="13"/>
      <c r="BL599" s="13"/>
      <c r="BM599" s="13"/>
      <c r="BN599" s="13"/>
      <c r="BO599" s="13"/>
      <c r="BP599" s="13"/>
      <c r="BQ599" s="13"/>
      <c r="BR599" s="13"/>
      <c r="BS599" s="13"/>
      <c r="BT599" s="13"/>
      <c r="BU599" s="13"/>
      <c r="BV599" s="13"/>
      <c r="BW599" s="13"/>
      <c r="BX599" s="13"/>
      <c r="BY599" s="13"/>
      <c r="BZ599" s="13"/>
      <c r="CA599" s="13"/>
      <c r="CB599" s="13"/>
      <c r="CC599" s="13"/>
      <c r="CD599" s="13"/>
      <c r="CE599" s="13"/>
      <c r="CF599" s="13"/>
      <c r="CG599" s="13"/>
      <c r="CH599" s="13"/>
      <c r="CI599" s="13"/>
      <c r="CJ599" s="13"/>
      <c r="CK599" s="13"/>
      <c r="CL599" s="13"/>
      <c r="CM599" s="13"/>
      <c r="CN599" s="13"/>
      <c r="CO599" s="13"/>
      <c r="CP599" s="13"/>
      <c r="CQ599" s="13"/>
      <c r="CR599" s="13"/>
      <c r="CS599" s="13"/>
      <c r="CT599" s="13"/>
      <c r="CU599" s="13"/>
      <c r="CV599" s="13"/>
      <c r="CW599" s="13"/>
      <c r="CX599" s="13"/>
      <c r="CY599" s="13"/>
      <c r="CZ599" s="13"/>
      <c r="DA599" s="13"/>
      <c r="DB599" s="13"/>
      <c r="DC599" s="13"/>
      <c r="DD599" s="13"/>
      <c r="DE599" s="13"/>
      <c r="DF599" s="13"/>
      <c r="DG599" s="13"/>
    </row>
    <row r="600" spans="2:111" ht="14.25">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13"/>
      <c r="AL600" s="13"/>
      <c r="AM600" s="13"/>
      <c r="AN600" s="13"/>
      <c r="AO600" s="13"/>
      <c r="AP600" s="13"/>
      <c r="AQ600" s="13"/>
      <c r="AR600" s="13"/>
      <c r="AS600" s="13"/>
      <c r="AT600" s="13"/>
      <c r="AU600" s="13"/>
      <c r="AV600" s="13"/>
      <c r="AW600" s="13"/>
      <c r="AX600" s="13"/>
      <c r="AY600" s="13"/>
      <c r="AZ600" s="13"/>
      <c r="BA600" s="13"/>
      <c r="BB600" s="13"/>
      <c r="BC600" s="13"/>
      <c r="BD600" s="13"/>
      <c r="BE600" s="13"/>
      <c r="BF600" s="13"/>
      <c r="BG600" s="13"/>
      <c r="BH600" s="13"/>
      <c r="BI600" s="13"/>
      <c r="BJ600" s="13"/>
      <c r="BK600" s="13"/>
      <c r="BL600" s="13"/>
      <c r="BM600" s="13"/>
      <c r="BN600" s="13"/>
      <c r="BO600" s="13"/>
      <c r="BP600" s="13"/>
      <c r="BQ600" s="13"/>
      <c r="BR600" s="13"/>
      <c r="BS600" s="13"/>
      <c r="BT600" s="13"/>
      <c r="BU600" s="13"/>
      <c r="BV600" s="13"/>
      <c r="BW600" s="13"/>
      <c r="BX600" s="13"/>
      <c r="BY600" s="13"/>
      <c r="BZ600" s="13"/>
      <c r="CA600" s="13"/>
      <c r="CB600" s="13"/>
      <c r="CC600" s="13"/>
      <c r="CD600" s="13"/>
      <c r="CE600" s="13"/>
      <c r="CF600" s="13"/>
      <c r="CG600" s="13"/>
      <c r="CH600" s="13"/>
      <c r="CI600" s="13"/>
      <c r="CJ600" s="13"/>
      <c r="CK600" s="13"/>
      <c r="CL600" s="13"/>
      <c r="CM600" s="13"/>
      <c r="CN600" s="13"/>
      <c r="CO600" s="13"/>
      <c r="CP600" s="13"/>
      <c r="CQ600" s="13"/>
      <c r="CR600" s="13"/>
      <c r="CS600" s="13"/>
      <c r="CT600" s="13"/>
      <c r="CU600" s="13"/>
      <c r="CV600" s="13"/>
      <c r="CW600" s="13"/>
      <c r="CX600" s="13"/>
      <c r="CY600" s="13"/>
      <c r="CZ600" s="13"/>
      <c r="DA600" s="13"/>
      <c r="DB600" s="13"/>
      <c r="DC600" s="13"/>
      <c r="DD600" s="13"/>
      <c r="DE600" s="13"/>
      <c r="DF600" s="13"/>
      <c r="DG600" s="13"/>
    </row>
    <row r="601" spans="2:111" ht="14.25">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c r="AL601" s="13"/>
      <c r="AM601" s="13"/>
      <c r="AN601" s="13"/>
      <c r="AO601" s="13"/>
      <c r="AP601" s="13"/>
      <c r="AQ601" s="13"/>
      <c r="AR601" s="13"/>
      <c r="AS601" s="13"/>
      <c r="AT601" s="13"/>
      <c r="AU601" s="13"/>
      <c r="AV601" s="13"/>
      <c r="AW601" s="13"/>
      <c r="AX601" s="13"/>
      <c r="AY601" s="13"/>
      <c r="AZ601" s="13"/>
      <c r="BA601" s="13"/>
      <c r="BB601" s="13"/>
      <c r="BC601" s="13"/>
      <c r="BD601" s="13"/>
      <c r="BE601" s="13"/>
      <c r="BF601" s="13"/>
      <c r="BG601" s="13"/>
      <c r="BH601" s="13"/>
      <c r="BI601" s="13"/>
      <c r="BJ601" s="13"/>
      <c r="BK601" s="13"/>
      <c r="BL601" s="13"/>
      <c r="BM601" s="13"/>
      <c r="BN601" s="13"/>
      <c r="BO601" s="13"/>
      <c r="BP601" s="13"/>
      <c r="BQ601" s="13"/>
      <c r="BR601" s="13"/>
      <c r="BS601" s="13"/>
      <c r="BT601" s="13"/>
      <c r="BU601" s="13"/>
      <c r="BV601" s="13"/>
      <c r="BW601" s="13"/>
      <c r="BX601" s="13"/>
      <c r="BY601" s="13"/>
      <c r="BZ601" s="13"/>
      <c r="CA601" s="13"/>
      <c r="CB601" s="13"/>
      <c r="CC601" s="13"/>
      <c r="CD601" s="13"/>
      <c r="CE601" s="13"/>
      <c r="CF601" s="13"/>
      <c r="CG601" s="13"/>
      <c r="CH601" s="13"/>
      <c r="CI601" s="13"/>
      <c r="CJ601" s="13"/>
      <c r="CK601" s="13"/>
      <c r="CL601" s="13"/>
      <c r="CM601" s="13"/>
      <c r="CN601" s="13"/>
      <c r="CO601" s="13"/>
      <c r="CP601" s="13"/>
      <c r="CQ601" s="13"/>
      <c r="CR601" s="13"/>
      <c r="CS601" s="13"/>
      <c r="CT601" s="13"/>
      <c r="CU601" s="13"/>
      <c r="CV601" s="13"/>
      <c r="CW601" s="13"/>
      <c r="CX601" s="13"/>
      <c r="CY601" s="13"/>
      <c r="CZ601" s="13"/>
      <c r="DA601" s="13"/>
      <c r="DB601" s="13"/>
      <c r="DC601" s="13"/>
      <c r="DD601" s="13"/>
      <c r="DE601" s="13"/>
      <c r="DF601" s="13"/>
      <c r="DG601" s="13"/>
    </row>
    <row r="602" spans="2:111" ht="14.25">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c r="AL602" s="13"/>
      <c r="AM602" s="13"/>
      <c r="AN602" s="13"/>
      <c r="AO602" s="13"/>
      <c r="AP602" s="13"/>
      <c r="AQ602" s="13"/>
      <c r="AR602" s="13"/>
      <c r="AS602" s="13"/>
      <c r="AT602" s="13"/>
      <c r="AU602" s="13"/>
      <c r="AV602" s="13"/>
      <c r="AW602" s="13"/>
      <c r="AX602" s="13"/>
      <c r="AY602" s="13"/>
      <c r="AZ602" s="13"/>
      <c r="BA602" s="13"/>
      <c r="BB602" s="13"/>
      <c r="BC602" s="13"/>
      <c r="BD602" s="13"/>
      <c r="BE602" s="13"/>
      <c r="BF602" s="13"/>
      <c r="BG602" s="13"/>
      <c r="BH602" s="13"/>
      <c r="BI602" s="13"/>
      <c r="BJ602" s="13"/>
      <c r="BK602" s="13"/>
      <c r="BL602" s="13"/>
      <c r="BM602" s="13"/>
      <c r="BN602" s="13"/>
      <c r="BO602" s="13"/>
      <c r="BP602" s="13"/>
      <c r="BQ602" s="13"/>
      <c r="BR602" s="13"/>
      <c r="BS602" s="13"/>
      <c r="BT602" s="13"/>
      <c r="BU602" s="13"/>
      <c r="BV602" s="13"/>
      <c r="BW602" s="13"/>
      <c r="BX602" s="13"/>
      <c r="BY602" s="13"/>
      <c r="BZ602" s="13"/>
      <c r="CA602" s="13"/>
      <c r="CB602" s="13"/>
      <c r="CC602" s="13"/>
      <c r="CD602" s="13"/>
      <c r="CE602" s="13"/>
      <c r="CF602" s="13"/>
      <c r="CG602" s="13"/>
      <c r="CH602" s="13"/>
      <c r="CI602" s="13"/>
      <c r="CJ602" s="13"/>
      <c r="CK602" s="13"/>
      <c r="CL602" s="13"/>
      <c r="CM602" s="13"/>
      <c r="CN602" s="13"/>
      <c r="CO602" s="13"/>
      <c r="CP602" s="13"/>
      <c r="CQ602" s="13"/>
      <c r="CR602" s="13"/>
      <c r="CS602" s="13"/>
      <c r="CT602" s="13"/>
      <c r="CU602" s="13"/>
      <c r="CV602" s="13"/>
      <c r="CW602" s="13"/>
      <c r="CX602" s="13"/>
      <c r="CY602" s="13"/>
      <c r="CZ602" s="13"/>
      <c r="DA602" s="13"/>
      <c r="DB602" s="13"/>
      <c r="DC602" s="13"/>
      <c r="DD602" s="13"/>
      <c r="DE602" s="13"/>
      <c r="DF602" s="13"/>
      <c r="DG602" s="13"/>
    </row>
    <row r="603" spans="2:111" ht="14.25">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13"/>
      <c r="AO603" s="13"/>
      <c r="AP603" s="13"/>
      <c r="AQ603" s="13"/>
      <c r="AR603" s="13"/>
      <c r="AS603" s="13"/>
      <c r="AT603" s="13"/>
      <c r="AU603" s="13"/>
      <c r="AV603" s="13"/>
      <c r="AW603" s="13"/>
      <c r="AX603" s="13"/>
      <c r="AY603" s="13"/>
      <c r="AZ603" s="13"/>
      <c r="BA603" s="13"/>
      <c r="BB603" s="13"/>
      <c r="BC603" s="13"/>
      <c r="BD603" s="13"/>
      <c r="BE603" s="13"/>
      <c r="BF603" s="13"/>
      <c r="BG603" s="13"/>
      <c r="BH603" s="13"/>
      <c r="BI603" s="13"/>
      <c r="BJ603" s="13"/>
      <c r="BK603" s="13"/>
      <c r="BL603" s="13"/>
      <c r="BM603" s="13"/>
      <c r="BN603" s="13"/>
      <c r="BO603" s="13"/>
      <c r="BP603" s="13"/>
      <c r="BQ603" s="13"/>
      <c r="BR603" s="13"/>
      <c r="BS603" s="13"/>
      <c r="BT603" s="13"/>
      <c r="BU603" s="13"/>
      <c r="BV603" s="13"/>
      <c r="BW603" s="13"/>
      <c r="BX603" s="13"/>
      <c r="BY603" s="13"/>
      <c r="BZ603" s="13"/>
      <c r="CA603" s="13"/>
      <c r="CB603" s="13"/>
      <c r="CC603" s="13"/>
      <c r="CD603" s="13"/>
      <c r="CE603" s="13"/>
      <c r="CF603" s="13"/>
      <c r="CG603" s="13"/>
      <c r="CH603" s="13"/>
      <c r="CI603" s="13"/>
      <c r="CJ603" s="13"/>
      <c r="CK603" s="13"/>
      <c r="CL603" s="13"/>
      <c r="CM603" s="13"/>
      <c r="CN603" s="13"/>
      <c r="CO603" s="13"/>
      <c r="CP603" s="13"/>
      <c r="CQ603" s="13"/>
      <c r="CR603" s="13"/>
      <c r="CS603" s="13"/>
      <c r="CT603" s="13"/>
      <c r="CU603" s="13"/>
      <c r="CV603" s="13"/>
      <c r="CW603" s="13"/>
      <c r="CX603" s="13"/>
      <c r="CY603" s="13"/>
      <c r="CZ603" s="13"/>
      <c r="DA603" s="13"/>
      <c r="DB603" s="13"/>
      <c r="DC603" s="13"/>
      <c r="DD603" s="13"/>
      <c r="DE603" s="13"/>
      <c r="DF603" s="13"/>
      <c r="DG603" s="13"/>
    </row>
    <row r="604" spans="2:111" ht="14.25">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c r="AL604" s="13"/>
      <c r="AM604" s="13"/>
      <c r="AN604" s="13"/>
      <c r="AO604" s="13"/>
      <c r="AP604" s="13"/>
      <c r="AQ604" s="13"/>
      <c r="AR604" s="13"/>
      <c r="AS604" s="13"/>
      <c r="AT604" s="13"/>
      <c r="AU604" s="13"/>
      <c r="AV604" s="13"/>
      <c r="AW604" s="13"/>
      <c r="AX604" s="13"/>
      <c r="AY604" s="13"/>
      <c r="AZ604" s="13"/>
      <c r="BA604" s="13"/>
      <c r="BB604" s="13"/>
      <c r="BC604" s="13"/>
      <c r="BD604" s="13"/>
      <c r="BE604" s="13"/>
      <c r="BF604" s="13"/>
      <c r="BG604" s="13"/>
      <c r="BH604" s="13"/>
      <c r="BI604" s="13"/>
      <c r="BJ604" s="13"/>
      <c r="BK604" s="13"/>
      <c r="BL604" s="13"/>
      <c r="BM604" s="13"/>
      <c r="BN604" s="13"/>
      <c r="BO604" s="13"/>
      <c r="BP604" s="13"/>
      <c r="BQ604" s="13"/>
      <c r="BR604" s="13"/>
      <c r="BS604" s="13"/>
      <c r="BT604" s="13"/>
      <c r="BU604" s="13"/>
      <c r="BV604" s="13"/>
      <c r="BW604" s="13"/>
      <c r="BX604" s="13"/>
      <c r="BY604" s="13"/>
      <c r="BZ604" s="13"/>
      <c r="CA604" s="13"/>
      <c r="CB604" s="13"/>
      <c r="CC604" s="13"/>
      <c r="CD604" s="13"/>
      <c r="CE604" s="13"/>
      <c r="CF604" s="13"/>
      <c r="CG604" s="13"/>
      <c r="CH604" s="13"/>
      <c r="CI604" s="13"/>
      <c r="CJ604" s="13"/>
      <c r="CK604" s="13"/>
      <c r="CL604" s="13"/>
      <c r="CM604" s="13"/>
      <c r="CN604" s="13"/>
      <c r="CO604" s="13"/>
      <c r="CP604" s="13"/>
      <c r="CQ604" s="13"/>
      <c r="CR604" s="13"/>
      <c r="CS604" s="13"/>
      <c r="CT604" s="13"/>
      <c r="CU604" s="13"/>
      <c r="CV604" s="13"/>
      <c r="CW604" s="13"/>
      <c r="CX604" s="13"/>
      <c r="CY604" s="13"/>
      <c r="CZ604" s="13"/>
      <c r="DA604" s="13"/>
      <c r="DB604" s="13"/>
      <c r="DC604" s="13"/>
      <c r="DD604" s="13"/>
      <c r="DE604" s="13"/>
      <c r="DF604" s="13"/>
      <c r="DG604" s="13"/>
    </row>
    <row r="605" spans="2:111" ht="14.25">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c r="AN605" s="13"/>
      <c r="AO605" s="13"/>
      <c r="AP605" s="13"/>
      <c r="AQ605" s="13"/>
      <c r="AR605" s="13"/>
      <c r="AS605" s="13"/>
      <c r="AT605" s="13"/>
      <c r="AU605" s="13"/>
      <c r="AV605" s="13"/>
      <c r="AW605" s="13"/>
      <c r="AX605" s="13"/>
      <c r="AY605" s="13"/>
      <c r="AZ605" s="13"/>
      <c r="BA605" s="13"/>
      <c r="BB605" s="13"/>
      <c r="BC605" s="13"/>
      <c r="BD605" s="13"/>
      <c r="BE605" s="13"/>
      <c r="BF605" s="13"/>
      <c r="BG605" s="13"/>
      <c r="BH605" s="13"/>
      <c r="BI605" s="13"/>
      <c r="BJ605" s="13"/>
      <c r="BK605" s="13"/>
      <c r="BL605" s="13"/>
      <c r="BM605" s="13"/>
      <c r="BN605" s="13"/>
      <c r="BO605" s="13"/>
      <c r="BP605" s="13"/>
      <c r="BQ605" s="13"/>
      <c r="BR605" s="13"/>
      <c r="BS605" s="13"/>
      <c r="BT605" s="13"/>
      <c r="BU605" s="13"/>
      <c r="BV605" s="13"/>
      <c r="BW605" s="13"/>
      <c r="BX605" s="13"/>
      <c r="BY605" s="13"/>
      <c r="BZ605" s="13"/>
      <c r="CA605" s="13"/>
      <c r="CB605" s="13"/>
      <c r="CC605" s="13"/>
      <c r="CD605" s="13"/>
      <c r="CE605" s="13"/>
      <c r="CF605" s="13"/>
      <c r="CG605" s="13"/>
      <c r="CH605" s="13"/>
      <c r="CI605" s="13"/>
      <c r="CJ605" s="13"/>
      <c r="CK605" s="13"/>
      <c r="CL605" s="13"/>
      <c r="CM605" s="13"/>
      <c r="CN605" s="13"/>
      <c r="CO605" s="13"/>
      <c r="CP605" s="13"/>
      <c r="CQ605" s="13"/>
      <c r="CR605" s="13"/>
      <c r="CS605" s="13"/>
      <c r="CT605" s="13"/>
      <c r="CU605" s="13"/>
      <c r="CV605" s="13"/>
      <c r="CW605" s="13"/>
      <c r="CX605" s="13"/>
      <c r="CY605" s="13"/>
      <c r="CZ605" s="13"/>
      <c r="DA605" s="13"/>
      <c r="DB605" s="13"/>
      <c r="DC605" s="13"/>
      <c r="DD605" s="13"/>
      <c r="DE605" s="13"/>
      <c r="DF605" s="13"/>
      <c r="DG605" s="13"/>
    </row>
    <row r="606" spans="2:111" ht="14.25">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c r="AO606" s="13"/>
      <c r="AP606" s="13"/>
      <c r="AQ606" s="13"/>
      <c r="AR606" s="13"/>
      <c r="AS606" s="13"/>
      <c r="AT606" s="13"/>
      <c r="AU606" s="13"/>
      <c r="AV606" s="13"/>
      <c r="AW606" s="13"/>
      <c r="AX606" s="13"/>
      <c r="AY606" s="13"/>
      <c r="AZ606" s="13"/>
      <c r="BA606" s="13"/>
      <c r="BB606" s="13"/>
      <c r="BC606" s="13"/>
      <c r="BD606" s="13"/>
      <c r="BE606" s="13"/>
      <c r="BF606" s="13"/>
      <c r="BG606" s="13"/>
      <c r="BH606" s="13"/>
      <c r="BI606" s="13"/>
      <c r="BJ606" s="13"/>
      <c r="BK606" s="13"/>
      <c r="BL606" s="13"/>
      <c r="BM606" s="13"/>
      <c r="BN606" s="13"/>
      <c r="BO606" s="13"/>
      <c r="BP606" s="13"/>
      <c r="BQ606" s="13"/>
      <c r="BR606" s="13"/>
      <c r="BS606" s="13"/>
      <c r="BT606" s="13"/>
      <c r="BU606" s="13"/>
      <c r="BV606" s="13"/>
      <c r="BW606" s="13"/>
      <c r="BX606" s="13"/>
      <c r="BY606" s="13"/>
      <c r="BZ606" s="13"/>
      <c r="CA606" s="13"/>
      <c r="CB606" s="13"/>
      <c r="CC606" s="13"/>
      <c r="CD606" s="13"/>
      <c r="CE606" s="13"/>
      <c r="CF606" s="13"/>
      <c r="CG606" s="13"/>
      <c r="CH606" s="13"/>
      <c r="CI606" s="13"/>
      <c r="CJ606" s="13"/>
      <c r="CK606" s="13"/>
      <c r="CL606" s="13"/>
      <c r="CM606" s="13"/>
      <c r="CN606" s="13"/>
      <c r="CO606" s="13"/>
      <c r="CP606" s="13"/>
      <c r="CQ606" s="13"/>
      <c r="CR606" s="13"/>
      <c r="CS606" s="13"/>
      <c r="CT606" s="13"/>
      <c r="CU606" s="13"/>
      <c r="CV606" s="13"/>
      <c r="CW606" s="13"/>
      <c r="CX606" s="13"/>
      <c r="CY606" s="13"/>
      <c r="CZ606" s="13"/>
      <c r="DA606" s="13"/>
      <c r="DB606" s="13"/>
      <c r="DC606" s="13"/>
      <c r="DD606" s="13"/>
      <c r="DE606" s="13"/>
      <c r="DF606" s="13"/>
      <c r="DG606" s="13"/>
    </row>
    <row r="607" spans="2:111" ht="14.25">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c r="AN607" s="13"/>
      <c r="AO607" s="13"/>
      <c r="AP607" s="13"/>
      <c r="AQ607" s="13"/>
      <c r="AR607" s="13"/>
      <c r="AS607" s="13"/>
      <c r="AT607" s="13"/>
      <c r="AU607" s="13"/>
      <c r="AV607" s="13"/>
      <c r="AW607" s="13"/>
      <c r="AX607" s="13"/>
      <c r="AY607" s="13"/>
      <c r="AZ607" s="13"/>
      <c r="BA607" s="13"/>
      <c r="BB607" s="13"/>
      <c r="BC607" s="13"/>
      <c r="BD607" s="13"/>
      <c r="BE607" s="13"/>
      <c r="BF607" s="13"/>
      <c r="BG607" s="13"/>
      <c r="BH607" s="13"/>
      <c r="BI607" s="13"/>
      <c r="BJ607" s="13"/>
      <c r="BK607" s="13"/>
      <c r="BL607" s="13"/>
      <c r="BM607" s="13"/>
      <c r="BN607" s="13"/>
      <c r="BO607" s="13"/>
      <c r="BP607" s="13"/>
      <c r="BQ607" s="13"/>
      <c r="BR607" s="13"/>
      <c r="BS607" s="13"/>
      <c r="BT607" s="13"/>
      <c r="BU607" s="13"/>
      <c r="BV607" s="13"/>
      <c r="BW607" s="13"/>
      <c r="BX607" s="13"/>
      <c r="BY607" s="13"/>
      <c r="BZ607" s="13"/>
      <c r="CA607" s="13"/>
      <c r="CB607" s="13"/>
      <c r="CC607" s="13"/>
      <c r="CD607" s="13"/>
      <c r="CE607" s="13"/>
      <c r="CF607" s="13"/>
      <c r="CG607" s="13"/>
      <c r="CH607" s="13"/>
      <c r="CI607" s="13"/>
      <c r="CJ607" s="13"/>
      <c r="CK607" s="13"/>
      <c r="CL607" s="13"/>
      <c r="CM607" s="13"/>
      <c r="CN607" s="13"/>
      <c r="CO607" s="13"/>
      <c r="CP607" s="13"/>
      <c r="CQ607" s="13"/>
      <c r="CR607" s="13"/>
      <c r="CS607" s="13"/>
      <c r="CT607" s="13"/>
      <c r="CU607" s="13"/>
      <c r="CV607" s="13"/>
      <c r="CW607" s="13"/>
      <c r="CX607" s="13"/>
      <c r="CY607" s="13"/>
      <c r="CZ607" s="13"/>
      <c r="DA607" s="13"/>
      <c r="DB607" s="13"/>
      <c r="DC607" s="13"/>
      <c r="DD607" s="13"/>
      <c r="DE607" s="13"/>
      <c r="DF607" s="13"/>
      <c r="DG607" s="13"/>
    </row>
    <row r="608" spans="2:111" ht="14.25">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c r="AN608" s="13"/>
      <c r="AO608" s="13"/>
      <c r="AP608" s="13"/>
      <c r="AQ608" s="13"/>
      <c r="AR608" s="13"/>
      <c r="AS608" s="13"/>
      <c r="AT608" s="13"/>
      <c r="AU608" s="13"/>
      <c r="AV608" s="13"/>
      <c r="AW608" s="13"/>
      <c r="AX608" s="13"/>
      <c r="AY608" s="13"/>
      <c r="AZ608" s="13"/>
      <c r="BA608" s="13"/>
      <c r="BB608" s="13"/>
      <c r="BC608" s="13"/>
      <c r="BD608" s="13"/>
      <c r="BE608" s="13"/>
      <c r="BF608" s="13"/>
      <c r="BG608" s="13"/>
      <c r="BH608" s="13"/>
      <c r="BI608" s="13"/>
      <c r="BJ608" s="13"/>
      <c r="BK608" s="13"/>
      <c r="BL608" s="13"/>
      <c r="BM608" s="13"/>
      <c r="BN608" s="13"/>
      <c r="BO608" s="13"/>
      <c r="BP608" s="13"/>
      <c r="BQ608" s="13"/>
      <c r="BR608" s="13"/>
      <c r="BS608" s="13"/>
      <c r="BT608" s="13"/>
      <c r="BU608" s="13"/>
      <c r="BV608" s="13"/>
      <c r="BW608" s="13"/>
      <c r="BX608" s="13"/>
      <c r="BY608" s="13"/>
      <c r="BZ608" s="13"/>
      <c r="CA608" s="13"/>
      <c r="CB608" s="13"/>
      <c r="CC608" s="13"/>
      <c r="CD608" s="13"/>
      <c r="CE608" s="13"/>
      <c r="CF608" s="13"/>
      <c r="CG608" s="13"/>
      <c r="CH608" s="13"/>
      <c r="CI608" s="13"/>
      <c r="CJ608" s="13"/>
      <c r="CK608" s="13"/>
      <c r="CL608" s="13"/>
      <c r="CM608" s="13"/>
      <c r="CN608" s="13"/>
      <c r="CO608" s="13"/>
      <c r="CP608" s="13"/>
      <c r="CQ608" s="13"/>
      <c r="CR608" s="13"/>
      <c r="CS608" s="13"/>
      <c r="CT608" s="13"/>
      <c r="CU608" s="13"/>
      <c r="CV608" s="13"/>
      <c r="CW608" s="13"/>
      <c r="CX608" s="13"/>
      <c r="CY608" s="13"/>
      <c r="CZ608" s="13"/>
      <c r="DA608" s="13"/>
      <c r="DB608" s="13"/>
      <c r="DC608" s="13"/>
      <c r="DD608" s="13"/>
      <c r="DE608" s="13"/>
      <c r="DF608" s="13"/>
      <c r="DG608" s="13"/>
    </row>
    <row r="609" spans="2:111" ht="14.25">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c r="AN609" s="13"/>
      <c r="AO609" s="13"/>
      <c r="AP609" s="13"/>
      <c r="AQ609" s="13"/>
      <c r="AR609" s="13"/>
      <c r="AS609" s="13"/>
      <c r="AT609" s="13"/>
      <c r="AU609" s="13"/>
      <c r="AV609" s="13"/>
      <c r="AW609" s="13"/>
      <c r="AX609" s="13"/>
      <c r="AY609" s="13"/>
      <c r="AZ609" s="13"/>
      <c r="BA609" s="13"/>
      <c r="BB609" s="13"/>
      <c r="BC609" s="13"/>
      <c r="BD609" s="13"/>
      <c r="BE609" s="13"/>
      <c r="BF609" s="13"/>
      <c r="BG609" s="13"/>
      <c r="BH609" s="13"/>
      <c r="BI609" s="13"/>
      <c r="BJ609" s="13"/>
      <c r="BK609" s="13"/>
      <c r="BL609" s="13"/>
      <c r="BM609" s="13"/>
      <c r="BN609" s="13"/>
      <c r="BO609" s="13"/>
      <c r="BP609" s="13"/>
      <c r="BQ609" s="13"/>
      <c r="BR609" s="13"/>
      <c r="BS609" s="13"/>
      <c r="BT609" s="13"/>
      <c r="BU609" s="13"/>
      <c r="BV609" s="13"/>
      <c r="BW609" s="13"/>
      <c r="BX609" s="13"/>
      <c r="BY609" s="13"/>
      <c r="BZ609" s="13"/>
      <c r="CA609" s="13"/>
      <c r="CB609" s="13"/>
      <c r="CC609" s="13"/>
      <c r="CD609" s="13"/>
      <c r="CE609" s="13"/>
      <c r="CF609" s="13"/>
      <c r="CG609" s="13"/>
      <c r="CH609" s="13"/>
      <c r="CI609" s="13"/>
      <c r="CJ609" s="13"/>
      <c r="CK609" s="13"/>
      <c r="CL609" s="13"/>
      <c r="CM609" s="13"/>
      <c r="CN609" s="13"/>
      <c r="CO609" s="13"/>
      <c r="CP609" s="13"/>
      <c r="CQ609" s="13"/>
      <c r="CR609" s="13"/>
      <c r="CS609" s="13"/>
      <c r="CT609" s="13"/>
      <c r="CU609" s="13"/>
      <c r="CV609" s="13"/>
      <c r="CW609" s="13"/>
      <c r="CX609" s="13"/>
      <c r="CY609" s="13"/>
      <c r="CZ609" s="13"/>
      <c r="DA609" s="13"/>
      <c r="DB609" s="13"/>
      <c r="DC609" s="13"/>
      <c r="DD609" s="13"/>
      <c r="DE609" s="13"/>
      <c r="DF609" s="13"/>
      <c r="DG609" s="13"/>
    </row>
    <row r="610" spans="2:111" ht="14.25">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c r="AL610" s="13"/>
      <c r="AM610" s="13"/>
      <c r="AN610" s="13"/>
      <c r="AO610" s="13"/>
      <c r="AP610" s="13"/>
      <c r="AQ610" s="13"/>
      <c r="AR610" s="13"/>
      <c r="AS610" s="13"/>
      <c r="AT610" s="13"/>
      <c r="AU610" s="13"/>
      <c r="AV610" s="13"/>
      <c r="AW610" s="13"/>
      <c r="AX610" s="13"/>
      <c r="AY610" s="13"/>
      <c r="AZ610" s="13"/>
      <c r="BA610" s="13"/>
      <c r="BB610" s="13"/>
      <c r="BC610" s="13"/>
      <c r="BD610" s="13"/>
      <c r="BE610" s="13"/>
      <c r="BF610" s="13"/>
      <c r="BG610" s="13"/>
      <c r="BH610" s="13"/>
      <c r="BI610" s="13"/>
      <c r="BJ610" s="13"/>
      <c r="BK610" s="13"/>
      <c r="BL610" s="13"/>
      <c r="BM610" s="13"/>
      <c r="BN610" s="13"/>
      <c r="BO610" s="13"/>
      <c r="BP610" s="13"/>
      <c r="BQ610" s="13"/>
      <c r="BR610" s="13"/>
      <c r="BS610" s="13"/>
      <c r="BT610" s="13"/>
      <c r="BU610" s="13"/>
      <c r="BV610" s="13"/>
      <c r="BW610" s="13"/>
      <c r="BX610" s="13"/>
      <c r="BY610" s="13"/>
      <c r="BZ610" s="13"/>
      <c r="CA610" s="13"/>
      <c r="CB610" s="13"/>
      <c r="CC610" s="13"/>
      <c r="CD610" s="13"/>
      <c r="CE610" s="13"/>
      <c r="CF610" s="13"/>
      <c r="CG610" s="13"/>
      <c r="CH610" s="13"/>
      <c r="CI610" s="13"/>
      <c r="CJ610" s="13"/>
      <c r="CK610" s="13"/>
      <c r="CL610" s="13"/>
      <c r="CM610" s="13"/>
      <c r="CN610" s="13"/>
      <c r="CO610" s="13"/>
      <c r="CP610" s="13"/>
      <c r="CQ610" s="13"/>
      <c r="CR610" s="13"/>
      <c r="CS610" s="13"/>
      <c r="CT610" s="13"/>
      <c r="CU610" s="13"/>
      <c r="CV610" s="13"/>
      <c r="CW610" s="13"/>
      <c r="CX610" s="13"/>
      <c r="CY610" s="13"/>
      <c r="CZ610" s="13"/>
      <c r="DA610" s="13"/>
      <c r="DB610" s="13"/>
      <c r="DC610" s="13"/>
      <c r="DD610" s="13"/>
      <c r="DE610" s="13"/>
      <c r="DF610" s="13"/>
      <c r="DG610" s="13"/>
    </row>
    <row r="611" spans="2:111" ht="14.25">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c r="AN611" s="13"/>
      <c r="AO611" s="13"/>
      <c r="AP611" s="13"/>
      <c r="AQ611" s="13"/>
      <c r="AR611" s="13"/>
      <c r="AS611" s="13"/>
      <c r="AT611" s="13"/>
      <c r="AU611" s="13"/>
      <c r="AV611" s="13"/>
      <c r="AW611" s="13"/>
      <c r="AX611" s="13"/>
      <c r="AY611" s="13"/>
      <c r="AZ611" s="13"/>
      <c r="BA611" s="13"/>
      <c r="BB611" s="13"/>
      <c r="BC611" s="13"/>
      <c r="BD611" s="13"/>
      <c r="BE611" s="13"/>
      <c r="BF611" s="13"/>
      <c r="BG611" s="13"/>
      <c r="BH611" s="13"/>
      <c r="BI611" s="13"/>
      <c r="BJ611" s="13"/>
      <c r="BK611" s="13"/>
      <c r="BL611" s="13"/>
      <c r="BM611" s="13"/>
      <c r="BN611" s="13"/>
      <c r="BO611" s="13"/>
      <c r="BP611" s="13"/>
      <c r="BQ611" s="13"/>
      <c r="BR611" s="13"/>
      <c r="BS611" s="13"/>
      <c r="BT611" s="13"/>
      <c r="BU611" s="13"/>
      <c r="BV611" s="13"/>
      <c r="BW611" s="13"/>
      <c r="BX611" s="13"/>
      <c r="BY611" s="13"/>
      <c r="BZ611" s="13"/>
      <c r="CA611" s="13"/>
      <c r="CB611" s="13"/>
      <c r="CC611" s="13"/>
      <c r="CD611" s="13"/>
      <c r="CE611" s="13"/>
      <c r="CF611" s="13"/>
      <c r="CG611" s="13"/>
      <c r="CH611" s="13"/>
      <c r="CI611" s="13"/>
      <c r="CJ611" s="13"/>
      <c r="CK611" s="13"/>
      <c r="CL611" s="13"/>
      <c r="CM611" s="13"/>
      <c r="CN611" s="13"/>
      <c r="CO611" s="13"/>
      <c r="CP611" s="13"/>
      <c r="CQ611" s="13"/>
      <c r="CR611" s="13"/>
      <c r="CS611" s="13"/>
      <c r="CT611" s="13"/>
      <c r="CU611" s="13"/>
      <c r="CV611" s="13"/>
      <c r="CW611" s="13"/>
      <c r="CX611" s="13"/>
      <c r="CY611" s="13"/>
      <c r="CZ611" s="13"/>
      <c r="DA611" s="13"/>
      <c r="DB611" s="13"/>
      <c r="DC611" s="13"/>
      <c r="DD611" s="13"/>
      <c r="DE611" s="13"/>
      <c r="DF611" s="13"/>
      <c r="DG611" s="13"/>
    </row>
    <row r="612" spans="2:111" ht="14.25">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c r="AN612" s="13"/>
      <c r="AO612" s="13"/>
      <c r="AP612" s="13"/>
      <c r="AQ612" s="13"/>
      <c r="AR612" s="13"/>
      <c r="AS612" s="13"/>
      <c r="AT612" s="13"/>
      <c r="AU612" s="13"/>
      <c r="AV612" s="13"/>
      <c r="AW612" s="13"/>
      <c r="AX612" s="13"/>
      <c r="AY612" s="13"/>
      <c r="AZ612" s="13"/>
      <c r="BA612" s="13"/>
      <c r="BB612" s="13"/>
      <c r="BC612" s="13"/>
      <c r="BD612" s="13"/>
      <c r="BE612" s="13"/>
      <c r="BF612" s="13"/>
      <c r="BG612" s="13"/>
      <c r="BH612" s="13"/>
      <c r="BI612" s="13"/>
      <c r="BJ612" s="13"/>
      <c r="BK612" s="13"/>
      <c r="BL612" s="13"/>
      <c r="BM612" s="13"/>
      <c r="BN612" s="13"/>
      <c r="BO612" s="13"/>
      <c r="BP612" s="13"/>
      <c r="BQ612" s="13"/>
      <c r="BR612" s="13"/>
      <c r="BS612" s="13"/>
      <c r="BT612" s="13"/>
      <c r="BU612" s="13"/>
      <c r="BV612" s="13"/>
      <c r="BW612" s="13"/>
      <c r="BX612" s="13"/>
      <c r="BY612" s="13"/>
      <c r="BZ612" s="13"/>
      <c r="CA612" s="13"/>
      <c r="CB612" s="13"/>
      <c r="CC612" s="13"/>
      <c r="CD612" s="13"/>
      <c r="CE612" s="13"/>
      <c r="CF612" s="13"/>
      <c r="CG612" s="13"/>
      <c r="CH612" s="13"/>
      <c r="CI612" s="13"/>
      <c r="CJ612" s="13"/>
      <c r="CK612" s="13"/>
      <c r="CL612" s="13"/>
      <c r="CM612" s="13"/>
      <c r="CN612" s="13"/>
      <c r="CO612" s="13"/>
      <c r="CP612" s="13"/>
      <c r="CQ612" s="13"/>
      <c r="CR612" s="13"/>
      <c r="CS612" s="13"/>
      <c r="CT612" s="13"/>
      <c r="CU612" s="13"/>
      <c r="CV612" s="13"/>
      <c r="CW612" s="13"/>
      <c r="CX612" s="13"/>
      <c r="CY612" s="13"/>
      <c r="CZ612" s="13"/>
      <c r="DA612" s="13"/>
      <c r="DB612" s="13"/>
      <c r="DC612" s="13"/>
      <c r="DD612" s="13"/>
      <c r="DE612" s="13"/>
      <c r="DF612" s="13"/>
      <c r="DG612" s="13"/>
    </row>
    <row r="613" spans="2:111" ht="14.25">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c r="AL613" s="13"/>
      <c r="AM613" s="13"/>
      <c r="AN613" s="13"/>
      <c r="AO613" s="13"/>
      <c r="AP613" s="13"/>
      <c r="AQ613" s="13"/>
      <c r="AR613" s="13"/>
      <c r="AS613" s="13"/>
      <c r="AT613" s="13"/>
      <c r="AU613" s="13"/>
      <c r="AV613" s="13"/>
      <c r="AW613" s="13"/>
      <c r="AX613" s="13"/>
      <c r="AY613" s="13"/>
      <c r="AZ613" s="13"/>
      <c r="BA613" s="13"/>
      <c r="BB613" s="13"/>
      <c r="BC613" s="13"/>
      <c r="BD613" s="13"/>
      <c r="BE613" s="13"/>
      <c r="BF613" s="13"/>
      <c r="BG613" s="13"/>
      <c r="BH613" s="13"/>
      <c r="BI613" s="13"/>
      <c r="BJ613" s="13"/>
      <c r="BK613" s="13"/>
      <c r="BL613" s="13"/>
      <c r="BM613" s="13"/>
      <c r="BN613" s="13"/>
      <c r="BO613" s="13"/>
      <c r="BP613" s="13"/>
      <c r="BQ613" s="13"/>
      <c r="BR613" s="13"/>
      <c r="BS613" s="13"/>
      <c r="BT613" s="13"/>
      <c r="BU613" s="13"/>
      <c r="BV613" s="13"/>
      <c r="BW613" s="13"/>
      <c r="BX613" s="13"/>
      <c r="BY613" s="13"/>
      <c r="BZ613" s="13"/>
      <c r="CA613" s="13"/>
      <c r="CB613" s="13"/>
      <c r="CC613" s="13"/>
      <c r="CD613" s="13"/>
      <c r="CE613" s="13"/>
      <c r="CF613" s="13"/>
      <c r="CG613" s="13"/>
      <c r="CH613" s="13"/>
      <c r="CI613" s="13"/>
      <c r="CJ613" s="13"/>
      <c r="CK613" s="13"/>
      <c r="CL613" s="13"/>
      <c r="CM613" s="13"/>
      <c r="CN613" s="13"/>
      <c r="CO613" s="13"/>
      <c r="CP613" s="13"/>
      <c r="CQ613" s="13"/>
      <c r="CR613" s="13"/>
      <c r="CS613" s="13"/>
      <c r="CT613" s="13"/>
      <c r="CU613" s="13"/>
      <c r="CV613" s="13"/>
      <c r="CW613" s="13"/>
      <c r="CX613" s="13"/>
      <c r="CY613" s="13"/>
      <c r="CZ613" s="13"/>
      <c r="DA613" s="13"/>
      <c r="DB613" s="13"/>
      <c r="DC613" s="13"/>
      <c r="DD613" s="13"/>
      <c r="DE613" s="13"/>
      <c r="DF613" s="13"/>
      <c r="DG613" s="13"/>
    </row>
    <row r="614" spans="2:111" ht="14.25">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c r="AN614" s="13"/>
      <c r="AO614" s="13"/>
      <c r="AP614" s="13"/>
      <c r="AQ614" s="13"/>
      <c r="AR614" s="13"/>
      <c r="AS614" s="13"/>
      <c r="AT614" s="13"/>
      <c r="AU614" s="13"/>
      <c r="AV614" s="13"/>
      <c r="AW614" s="13"/>
      <c r="AX614" s="13"/>
      <c r="AY614" s="13"/>
      <c r="AZ614" s="13"/>
      <c r="BA614" s="13"/>
      <c r="BB614" s="13"/>
      <c r="BC614" s="13"/>
      <c r="BD614" s="13"/>
      <c r="BE614" s="13"/>
      <c r="BF614" s="13"/>
      <c r="BG614" s="13"/>
      <c r="BH614" s="13"/>
      <c r="BI614" s="13"/>
      <c r="BJ614" s="13"/>
      <c r="BK614" s="13"/>
      <c r="BL614" s="13"/>
      <c r="BM614" s="13"/>
      <c r="BN614" s="13"/>
      <c r="BO614" s="13"/>
      <c r="BP614" s="13"/>
      <c r="BQ614" s="13"/>
      <c r="BR614" s="13"/>
      <c r="BS614" s="13"/>
      <c r="BT614" s="13"/>
      <c r="BU614" s="13"/>
      <c r="BV614" s="13"/>
      <c r="BW614" s="13"/>
      <c r="BX614" s="13"/>
      <c r="BY614" s="13"/>
      <c r="BZ614" s="13"/>
      <c r="CA614" s="13"/>
      <c r="CB614" s="13"/>
      <c r="CC614" s="13"/>
      <c r="CD614" s="13"/>
      <c r="CE614" s="13"/>
      <c r="CF614" s="13"/>
      <c r="CG614" s="13"/>
      <c r="CH614" s="13"/>
      <c r="CI614" s="13"/>
      <c r="CJ614" s="13"/>
      <c r="CK614" s="13"/>
      <c r="CL614" s="13"/>
      <c r="CM614" s="13"/>
      <c r="CN614" s="13"/>
      <c r="CO614" s="13"/>
      <c r="CP614" s="13"/>
      <c r="CQ614" s="13"/>
      <c r="CR614" s="13"/>
      <c r="CS614" s="13"/>
      <c r="CT614" s="13"/>
      <c r="CU614" s="13"/>
      <c r="CV614" s="13"/>
      <c r="CW614" s="13"/>
      <c r="CX614" s="13"/>
      <c r="CY614" s="13"/>
      <c r="CZ614" s="13"/>
      <c r="DA614" s="13"/>
      <c r="DB614" s="13"/>
      <c r="DC614" s="13"/>
      <c r="DD614" s="13"/>
      <c r="DE614" s="13"/>
      <c r="DF614" s="13"/>
      <c r="DG614" s="13"/>
    </row>
    <row r="615" spans="2:111" ht="14.25">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c r="AN615" s="13"/>
      <c r="AO615" s="13"/>
      <c r="AP615" s="13"/>
      <c r="AQ615" s="13"/>
      <c r="AR615" s="13"/>
      <c r="AS615" s="13"/>
      <c r="AT615" s="13"/>
      <c r="AU615" s="13"/>
      <c r="AV615" s="13"/>
      <c r="AW615" s="13"/>
      <c r="AX615" s="13"/>
      <c r="AY615" s="13"/>
      <c r="AZ615" s="13"/>
      <c r="BA615" s="13"/>
      <c r="BB615" s="13"/>
      <c r="BC615" s="13"/>
      <c r="BD615" s="13"/>
      <c r="BE615" s="13"/>
      <c r="BF615" s="13"/>
      <c r="BG615" s="13"/>
      <c r="BH615" s="13"/>
      <c r="BI615" s="13"/>
      <c r="BJ615" s="13"/>
      <c r="BK615" s="13"/>
      <c r="BL615" s="13"/>
      <c r="BM615" s="13"/>
      <c r="BN615" s="13"/>
      <c r="BO615" s="13"/>
      <c r="BP615" s="13"/>
      <c r="BQ615" s="13"/>
      <c r="BR615" s="13"/>
      <c r="BS615" s="13"/>
      <c r="BT615" s="13"/>
      <c r="BU615" s="13"/>
      <c r="BV615" s="13"/>
      <c r="BW615" s="13"/>
      <c r="BX615" s="13"/>
      <c r="BY615" s="13"/>
      <c r="BZ615" s="13"/>
      <c r="CA615" s="13"/>
      <c r="CB615" s="13"/>
      <c r="CC615" s="13"/>
      <c r="CD615" s="13"/>
      <c r="CE615" s="13"/>
      <c r="CF615" s="13"/>
      <c r="CG615" s="13"/>
      <c r="CH615" s="13"/>
      <c r="CI615" s="13"/>
      <c r="CJ615" s="13"/>
      <c r="CK615" s="13"/>
      <c r="CL615" s="13"/>
      <c r="CM615" s="13"/>
      <c r="CN615" s="13"/>
      <c r="CO615" s="13"/>
      <c r="CP615" s="13"/>
      <c r="CQ615" s="13"/>
      <c r="CR615" s="13"/>
      <c r="CS615" s="13"/>
      <c r="CT615" s="13"/>
      <c r="CU615" s="13"/>
      <c r="CV615" s="13"/>
      <c r="CW615" s="13"/>
      <c r="CX615" s="13"/>
      <c r="CY615" s="13"/>
      <c r="CZ615" s="13"/>
      <c r="DA615" s="13"/>
      <c r="DB615" s="13"/>
      <c r="DC615" s="13"/>
      <c r="DD615" s="13"/>
      <c r="DE615" s="13"/>
      <c r="DF615" s="13"/>
      <c r="DG615" s="13"/>
    </row>
    <row r="616" spans="2:111" ht="14.25">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c r="AN616" s="13"/>
      <c r="AO616" s="13"/>
      <c r="AP616" s="13"/>
      <c r="AQ616" s="13"/>
      <c r="AR616" s="13"/>
      <c r="AS616" s="13"/>
      <c r="AT616" s="13"/>
      <c r="AU616" s="13"/>
      <c r="AV616" s="13"/>
      <c r="AW616" s="13"/>
      <c r="AX616" s="13"/>
      <c r="AY616" s="13"/>
      <c r="AZ616" s="13"/>
      <c r="BA616" s="13"/>
      <c r="BB616" s="13"/>
      <c r="BC616" s="13"/>
      <c r="BD616" s="13"/>
      <c r="BE616" s="13"/>
      <c r="BF616" s="13"/>
      <c r="BG616" s="13"/>
      <c r="BH616" s="13"/>
      <c r="BI616" s="13"/>
      <c r="BJ616" s="13"/>
      <c r="BK616" s="13"/>
      <c r="BL616" s="13"/>
      <c r="BM616" s="13"/>
      <c r="BN616" s="13"/>
      <c r="BO616" s="13"/>
      <c r="BP616" s="13"/>
      <c r="BQ616" s="13"/>
      <c r="BR616" s="13"/>
      <c r="BS616" s="13"/>
      <c r="BT616" s="13"/>
      <c r="BU616" s="13"/>
      <c r="BV616" s="13"/>
      <c r="BW616" s="13"/>
      <c r="BX616" s="13"/>
      <c r="BY616" s="13"/>
      <c r="BZ616" s="13"/>
      <c r="CA616" s="13"/>
      <c r="CB616" s="13"/>
      <c r="CC616" s="13"/>
      <c r="CD616" s="13"/>
      <c r="CE616" s="13"/>
      <c r="CF616" s="13"/>
      <c r="CG616" s="13"/>
      <c r="CH616" s="13"/>
      <c r="CI616" s="13"/>
      <c r="CJ616" s="13"/>
      <c r="CK616" s="13"/>
      <c r="CL616" s="13"/>
      <c r="CM616" s="13"/>
      <c r="CN616" s="13"/>
      <c r="CO616" s="13"/>
      <c r="CP616" s="13"/>
      <c r="CQ616" s="13"/>
      <c r="CR616" s="13"/>
      <c r="CS616" s="13"/>
      <c r="CT616" s="13"/>
      <c r="CU616" s="13"/>
      <c r="CV616" s="13"/>
      <c r="CW616" s="13"/>
      <c r="CX616" s="13"/>
      <c r="CY616" s="13"/>
      <c r="CZ616" s="13"/>
      <c r="DA616" s="13"/>
      <c r="DB616" s="13"/>
      <c r="DC616" s="13"/>
      <c r="DD616" s="13"/>
      <c r="DE616" s="13"/>
      <c r="DF616" s="13"/>
      <c r="DG616" s="13"/>
    </row>
    <row r="617" spans="2:111" ht="14.25">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c r="AN617" s="13"/>
      <c r="AO617" s="13"/>
      <c r="AP617" s="13"/>
      <c r="AQ617" s="13"/>
      <c r="AR617" s="13"/>
      <c r="AS617" s="13"/>
      <c r="AT617" s="13"/>
      <c r="AU617" s="13"/>
      <c r="AV617" s="13"/>
      <c r="AW617" s="13"/>
      <c r="AX617" s="13"/>
      <c r="AY617" s="13"/>
      <c r="AZ617" s="13"/>
      <c r="BA617" s="13"/>
      <c r="BB617" s="13"/>
      <c r="BC617" s="13"/>
      <c r="BD617" s="13"/>
      <c r="BE617" s="13"/>
      <c r="BF617" s="13"/>
      <c r="BG617" s="13"/>
      <c r="BH617" s="13"/>
      <c r="BI617" s="13"/>
      <c r="BJ617" s="13"/>
      <c r="BK617" s="13"/>
      <c r="BL617" s="13"/>
      <c r="BM617" s="13"/>
      <c r="BN617" s="13"/>
      <c r="BO617" s="13"/>
      <c r="BP617" s="13"/>
      <c r="BQ617" s="13"/>
      <c r="BR617" s="13"/>
      <c r="BS617" s="13"/>
      <c r="BT617" s="13"/>
      <c r="BU617" s="13"/>
      <c r="BV617" s="13"/>
      <c r="BW617" s="13"/>
      <c r="BX617" s="13"/>
      <c r="BY617" s="13"/>
      <c r="BZ617" s="13"/>
      <c r="CA617" s="13"/>
      <c r="CB617" s="13"/>
      <c r="CC617" s="13"/>
      <c r="CD617" s="13"/>
      <c r="CE617" s="13"/>
      <c r="CF617" s="13"/>
      <c r="CG617" s="13"/>
      <c r="CH617" s="13"/>
      <c r="CI617" s="13"/>
      <c r="CJ617" s="13"/>
      <c r="CK617" s="13"/>
      <c r="CL617" s="13"/>
      <c r="CM617" s="13"/>
      <c r="CN617" s="13"/>
      <c r="CO617" s="13"/>
      <c r="CP617" s="13"/>
      <c r="CQ617" s="13"/>
      <c r="CR617" s="13"/>
      <c r="CS617" s="13"/>
      <c r="CT617" s="13"/>
      <c r="CU617" s="13"/>
      <c r="CV617" s="13"/>
      <c r="CW617" s="13"/>
      <c r="CX617" s="13"/>
      <c r="CY617" s="13"/>
      <c r="CZ617" s="13"/>
      <c r="DA617" s="13"/>
      <c r="DB617" s="13"/>
      <c r="DC617" s="13"/>
      <c r="DD617" s="13"/>
      <c r="DE617" s="13"/>
      <c r="DF617" s="13"/>
      <c r="DG617" s="13"/>
    </row>
    <row r="618" spans="2:111" ht="14.25">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c r="AL618" s="13"/>
      <c r="AM618" s="13"/>
      <c r="AN618" s="13"/>
      <c r="AO618" s="13"/>
      <c r="AP618" s="13"/>
      <c r="AQ618" s="13"/>
      <c r="AR618" s="13"/>
      <c r="AS618" s="13"/>
      <c r="AT618" s="13"/>
      <c r="AU618" s="13"/>
      <c r="AV618" s="13"/>
      <c r="AW618" s="13"/>
      <c r="AX618" s="13"/>
      <c r="AY618" s="13"/>
      <c r="AZ618" s="13"/>
      <c r="BA618" s="13"/>
      <c r="BB618" s="13"/>
      <c r="BC618" s="13"/>
      <c r="BD618" s="13"/>
      <c r="BE618" s="13"/>
      <c r="BF618" s="13"/>
      <c r="BG618" s="13"/>
      <c r="BH618" s="13"/>
      <c r="BI618" s="13"/>
      <c r="BJ618" s="13"/>
      <c r="BK618" s="13"/>
      <c r="BL618" s="13"/>
      <c r="BM618" s="13"/>
      <c r="BN618" s="13"/>
      <c r="BO618" s="13"/>
      <c r="BP618" s="13"/>
      <c r="BQ618" s="13"/>
      <c r="BR618" s="13"/>
      <c r="BS618" s="13"/>
      <c r="BT618" s="13"/>
      <c r="BU618" s="13"/>
      <c r="BV618" s="13"/>
      <c r="BW618" s="13"/>
      <c r="BX618" s="13"/>
      <c r="BY618" s="13"/>
      <c r="BZ618" s="13"/>
      <c r="CA618" s="13"/>
      <c r="CB618" s="13"/>
      <c r="CC618" s="13"/>
      <c r="CD618" s="13"/>
      <c r="CE618" s="13"/>
      <c r="CF618" s="13"/>
      <c r="CG618" s="13"/>
      <c r="CH618" s="13"/>
      <c r="CI618" s="13"/>
      <c r="CJ618" s="13"/>
      <c r="CK618" s="13"/>
      <c r="CL618" s="13"/>
      <c r="CM618" s="13"/>
      <c r="CN618" s="13"/>
      <c r="CO618" s="13"/>
      <c r="CP618" s="13"/>
      <c r="CQ618" s="13"/>
      <c r="CR618" s="13"/>
      <c r="CS618" s="13"/>
      <c r="CT618" s="13"/>
      <c r="CU618" s="13"/>
      <c r="CV618" s="13"/>
      <c r="CW618" s="13"/>
      <c r="CX618" s="13"/>
      <c r="CY618" s="13"/>
      <c r="CZ618" s="13"/>
      <c r="DA618" s="13"/>
      <c r="DB618" s="13"/>
      <c r="DC618" s="13"/>
      <c r="DD618" s="13"/>
      <c r="DE618" s="13"/>
      <c r="DF618" s="13"/>
      <c r="DG618" s="13"/>
    </row>
    <row r="619" spans="2:111" ht="14.25">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c r="AL619" s="13"/>
      <c r="AM619" s="13"/>
      <c r="AN619" s="13"/>
      <c r="AO619" s="13"/>
      <c r="AP619" s="13"/>
      <c r="AQ619" s="13"/>
      <c r="AR619" s="13"/>
      <c r="AS619" s="13"/>
      <c r="AT619" s="13"/>
      <c r="AU619" s="13"/>
      <c r="AV619" s="13"/>
      <c r="AW619" s="13"/>
      <c r="AX619" s="13"/>
      <c r="AY619" s="13"/>
      <c r="AZ619" s="13"/>
      <c r="BA619" s="13"/>
      <c r="BB619" s="13"/>
      <c r="BC619" s="13"/>
      <c r="BD619" s="13"/>
      <c r="BE619" s="13"/>
      <c r="BF619" s="13"/>
      <c r="BG619" s="13"/>
      <c r="BH619" s="13"/>
      <c r="BI619" s="13"/>
      <c r="BJ619" s="13"/>
      <c r="BK619" s="13"/>
      <c r="BL619" s="13"/>
      <c r="BM619" s="13"/>
      <c r="BN619" s="13"/>
      <c r="BO619" s="13"/>
      <c r="BP619" s="13"/>
      <c r="BQ619" s="13"/>
      <c r="BR619" s="13"/>
      <c r="BS619" s="13"/>
      <c r="BT619" s="13"/>
      <c r="BU619" s="13"/>
      <c r="BV619" s="13"/>
      <c r="BW619" s="13"/>
      <c r="BX619" s="13"/>
      <c r="BY619" s="13"/>
      <c r="BZ619" s="13"/>
      <c r="CA619" s="13"/>
      <c r="CB619" s="13"/>
      <c r="CC619" s="13"/>
      <c r="CD619" s="13"/>
      <c r="CE619" s="13"/>
      <c r="CF619" s="13"/>
      <c r="CG619" s="13"/>
      <c r="CH619" s="13"/>
      <c r="CI619" s="13"/>
      <c r="CJ619" s="13"/>
      <c r="CK619" s="13"/>
      <c r="CL619" s="13"/>
      <c r="CM619" s="13"/>
      <c r="CN619" s="13"/>
      <c r="CO619" s="13"/>
      <c r="CP619" s="13"/>
      <c r="CQ619" s="13"/>
      <c r="CR619" s="13"/>
      <c r="CS619" s="13"/>
      <c r="CT619" s="13"/>
      <c r="CU619" s="13"/>
      <c r="CV619" s="13"/>
      <c r="CW619" s="13"/>
      <c r="CX619" s="13"/>
      <c r="CY619" s="13"/>
      <c r="CZ619" s="13"/>
      <c r="DA619" s="13"/>
      <c r="DB619" s="13"/>
      <c r="DC619" s="13"/>
      <c r="DD619" s="13"/>
      <c r="DE619" s="13"/>
      <c r="DF619" s="13"/>
      <c r="DG619" s="13"/>
    </row>
    <row r="620" spans="2:111" ht="14.25">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c r="AN620" s="13"/>
      <c r="AO620" s="13"/>
      <c r="AP620" s="13"/>
      <c r="AQ620" s="13"/>
      <c r="AR620" s="13"/>
      <c r="AS620" s="13"/>
      <c r="AT620" s="13"/>
      <c r="AU620" s="13"/>
      <c r="AV620" s="13"/>
      <c r="AW620" s="13"/>
      <c r="AX620" s="13"/>
      <c r="AY620" s="13"/>
      <c r="AZ620" s="13"/>
      <c r="BA620" s="13"/>
      <c r="BB620" s="13"/>
      <c r="BC620" s="13"/>
      <c r="BD620" s="13"/>
      <c r="BE620" s="13"/>
      <c r="BF620" s="13"/>
      <c r="BG620" s="13"/>
      <c r="BH620" s="13"/>
      <c r="BI620" s="13"/>
      <c r="BJ620" s="13"/>
      <c r="BK620" s="13"/>
      <c r="BL620" s="13"/>
      <c r="BM620" s="13"/>
      <c r="BN620" s="13"/>
      <c r="BO620" s="13"/>
      <c r="BP620" s="13"/>
      <c r="BQ620" s="13"/>
      <c r="BR620" s="13"/>
      <c r="BS620" s="13"/>
      <c r="BT620" s="13"/>
      <c r="BU620" s="13"/>
      <c r="BV620" s="13"/>
      <c r="BW620" s="13"/>
      <c r="BX620" s="13"/>
      <c r="BY620" s="13"/>
      <c r="BZ620" s="13"/>
      <c r="CA620" s="13"/>
      <c r="CB620" s="13"/>
      <c r="CC620" s="13"/>
      <c r="CD620" s="13"/>
      <c r="CE620" s="13"/>
      <c r="CF620" s="13"/>
      <c r="CG620" s="13"/>
      <c r="CH620" s="13"/>
      <c r="CI620" s="13"/>
      <c r="CJ620" s="13"/>
      <c r="CK620" s="13"/>
      <c r="CL620" s="13"/>
      <c r="CM620" s="13"/>
      <c r="CN620" s="13"/>
      <c r="CO620" s="13"/>
      <c r="CP620" s="13"/>
      <c r="CQ620" s="13"/>
      <c r="CR620" s="13"/>
      <c r="CS620" s="13"/>
      <c r="CT620" s="13"/>
      <c r="CU620" s="13"/>
      <c r="CV620" s="13"/>
      <c r="CW620" s="13"/>
      <c r="CX620" s="13"/>
      <c r="CY620" s="13"/>
      <c r="CZ620" s="13"/>
      <c r="DA620" s="13"/>
      <c r="DB620" s="13"/>
      <c r="DC620" s="13"/>
      <c r="DD620" s="13"/>
      <c r="DE620" s="13"/>
      <c r="DF620" s="13"/>
      <c r="DG620" s="13"/>
    </row>
    <row r="621" spans="2:111" ht="14.25">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c r="AN621" s="13"/>
      <c r="AO621" s="13"/>
      <c r="AP621" s="13"/>
      <c r="AQ621" s="13"/>
      <c r="AR621" s="13"/>
      <c r="AS621" s="13"/>
      <c r="AT621" s="13"/>
      <c r="AU621" s="13"/>
      <c r="AV621" s="13"/>
      <c r="AW621" s="13"/>
      <c r="AX621" s="13"/>
      <c r="AY621" s="13"/>
      <c r="AZ621" s="13"/>
      <c r="BA621" s="13"/>
      <c r="BB621" s="13"/>
      <c r="BC621" s="13"/>
      <c r="BD621" s="13"/>
      <c r="BE621" s="13"/>
      <c r="BF621" s="13"/>
      <c r="BG621" s="13"/>
      <c r="BH621" s="13"/>
      <c r="BI621" s="13"/>
      <c r="BJ621" s="13"/>
      <c r="BK621" s="13"/>
      <c r="BL621" s="13"/>
      <c r="BM621" s="13"/>
      <c r="BN621" s="13"/>
      <c r="BO621" s="13"/>
      <c r="BP621" s="13"/>
      <c r="BQ621" s="13"/>
      <c r="BR621" s="13"/>
      <c r="BS621" s="13"/>
      <c r="BT621" s="13"/>
      <c r="BU621" s="13"/>
      <c r="BV621" s="13"/>
      <c r="BW621" s="13"/>
      <c r="BX621" s="13"/>
      <c r="BY621" s="13"/>
      <c r="BZ621" s="13"/>
      <c r="CA621" s="13"/>
      <c r="CB621" s="13"/>
      <c r="CC621" s="13"/>
      <c r="CD621" s="13"/>
      <c r="CE621" s="13"/>
      <c r="CF621" s="13"/>
      <c r="CG621" s="13"/>
      <c r="CH621" s="13"/>
      <c r="CI621" s="13"/>
      <c r="CJ621" s="13"/>
      <c r="CK621" s="13"/>
      <c r="CL621" s="13"/>
      <c r="CM621" s="13"/>
      <c r="CN621" s="13"/>
      <c r="CO621" s="13"/>
      <c r="CP621" s="13"/>
      <c r="CQ621" s="13"/>
      <c r="CR621" s="13"/>
      <c r="CS621" s="13"/>
      <c r="CT621" s="13"/>
      <c r="CU621" s="13"/>
      <c r="CV621" s="13"/>
      <c r="CW621" s="13"/>
      <c r="CX621" s="13"/>
      <c r="CY621" s="13"/>
      <c r="CZ621" s="13"/>
      <c r="DA621" s="13"/>
      <c r="DB621" s="13"/>
      <c r="DC621" s="13"/>
      <c r="DD621" s="13"/>
      <c r="DE621" s="13"/>
      <c r="DF621" s="13"/>
      <c r="DG621" s="13"/>
    </row>
    <row r="622" spans="2:111" ht="14.25">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13"/>
      <c r="AO622" s="13"/>
      <c r="AP622" s="13"/>
      <c r="AQ622" s="13"/>
      <c r="AR622" s="13"/>
      <c r="AS622" s="13"/>
      <c r="AT622" s="13"/>
      <c r="AU622" s="13"/>
      <c r="AV622" s="13"/>
      <c r="AW622" s="13"/>
      <c r="AX622" s="13"/>
      <c r="AY622" s="13"/>
      <c r="AZ622" s="13"/>
      <c r="BA622" s="13"/>
      <c r="BB622" s="13"/>
      <c r="BC622" s="13"/>
      <c r="BD622" s="13"/>
      <c r="BE622" s="13"/>
      <c r="BF622" s="13"/>
      <c r="BG622" s="13"/>
      <c r="BH622" s="13"/>
      <c r="BI622" s="13"/>
      <c r="BJ622" s="13"/>
      <c r="BK622" s="13"/>
      <c r="BL622" s="13"/>
      <c r="BM622" s="13"/>
      <c r="BN622" s="13"/>
      <c r="BO622" s="13"/>
      <c r="BP622" s="13"/>
      <c r="BQ622" s="13"/>
      <c r="BR622" s="13"/>
      <c r="BS622" s="13"/>
      <c r="BT622" s="13"/>
      <c r="BU622" s="13"/>
      <c r="BV622" s="13"/>
      <c r="BW622" s="13"/>
      <c r="BX622" s="13"/>
      <c r="BY622" s="13"/>
      <c r="BZ622" s="13"/>
      <c r="CA622" s="13"/>
      <c r="CB622" s="13"/>
      <c r="CC622" s="13"/>
      <c r="CD622" s="13"/>
      <c r="CE622" s="13"/>
      <c r="CF622" s="13"/>
      <c r="CG622" s="13"/>
      <c r="CH622" s="13"/>
      <c r="CI622" s="13"/>
      <c r="CJ622" s="13"/>
      <c r="CK622" s="13"/>
      <c r="CL622" s="13"/>
      <c r="CM622" s="13"/>
      <c r="CN622" s="13"/>
      <c r="CO622" s="13"/>
      <c r="CP622" s="13"/>
      <c r="CQ622" s="13"/>
      <c r="CR622" s="13"/>
      <c r="CS622" s="13"/>
      <c r="CT622" s="13"/>
      <c r="CU622" s="13"/>
      <c r="CV622" s="13"/>
      <c r="CW622" s="13"/>
      <c r="CX622" s="13"/>
      <c r="CY622" s="13"/>
      <c r="CZ622" s="13"/>
      <c r="DA622" s="13"/>
      <c r="DB622" s="13"/>
      <c r="DC622" s="13"/>
      <c r="DD622" s="13"/>
      <c r="DE622" s="13"/>
      <c r="DF622" s="13"/>
      <c r="DG622" s="13"/>
    </row>
    <row r="623" spans="2:111" ht="14.25">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c r="AL623" s="13"/>
      <c r="AM623" s="13"/>
      <c r="AN623" s="13"/>
      <c r="AO623" s="13"/>
      <c r="AP623" s="13"/>
      <c r="AQ623" s="13"/>
      <c r="AR623" s="13"/>
      <c r="AS623" s="13"/>
      <c r="AT623" s="13"/>
      <c r="AU623" s="13"/>
      <c r="AV623" s="13"/>
      <c r="AW623" s="13"/>
      <c r="AX623" s="13"/>
      <c r="AY623" s="13"/>
      <c r="AZ623" s="13"/>
      <c r="BA623" s="13"/>
      <c r="BB623" s="13"/>
      <c r="BC623" s="13"/>
      <c r="BD623" s="13"/>
      <c r="BE623" s="13"/>
      <c r="BF623" s="13"/>
      <c r="BG623" s="13"/>
      <c r="BH623" s="13"/>
      <c r="BI623" s="13"/>
      <c r="BJ623" s="13"/>
      <c r="BK623" s="13"/>
      <c r="BL623" s="13"/>
      <c r="BM623" s="13"/>
      <c r="BN623" s="13"/>
      <c r="BO623" s="13"/>
      <c r="BP623" s="13"/>
      <c r="BQ623" s="13"/>
      <c r="BR623" s="13"/>
      <c r="BS623" s="13"/>
      <c r="BT623" s="13"/>
      <c r="BU623" s="13"/>
      <c r="BV623" s="13"/>
      <c r="BW623" s="13"/>
      <c r="BX623" s="13"/>
      <c r="BY623" s="13"/>
      <c r="BZ623" s="13"/>
      <c r="CA623" s="13"/>
      <c r="CB623" s="13"/>
      <c r="CC623" s="13"/>
      <c r="CD623" s="13"/>
      <c r="CE623" s="13"/>
      <c r="CF623" s="13"/>
      <c r="CG623" s="13"/>
      <c r="CH623" s="13"/>
      <c r="CI623" s="13"/>
      <c r="CJ623" s="13"/>
      <c r="CK623" s="13"/>
      <c r="CL623" s="13"/>
      <c r="CM623" s="13"/>
      <c r="CN623" s="13"/>
      <c r="CO623" s="13"/>
      <c r="CP623" s="13"/>
      <c r="CQ623" s="13"/>
      <c r="CR623" s="13"/>
      <c r="CS623" s="13"/>
      <c r="CT623" s="13"/>
      <c r="CU623" s="13"/>
      <c r="CV623" s="13"/>
      <c r="CW623" s="13"/>
      <c r="CX623" s="13"/>
      <c r="CY623" s="13"/>
      <c r="CZ623" s="13"/>
      <c r="DA623" s="13"/>
      <c r="DB623" s="13"/>
      <c r="DC623" s="13"/>
      <c r="DD623" s="13"/>
      <c r="DE623" s="13"/>
      <c r="DF623" s="13"/>
      <c r="DG623" s="13"/>
    </row>
    <row r="624" spans="2:111" ht="14.25">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c r="AN624" s="13"/>
      <c r="AO624" s="13"/>
      <c r="AP624" s="13"/>
      <c r="AQ624" s="13"/>
      <c r="AR624" s="13"/>
      <c r="AS624" s="13"/>
      <c r="AT624" s="13"/>
      <c r="AU624" s="13"/>
      <c r="AV624" s="13"/>
      <c r="AW624" s="13"/>
      <c r="AX624" s="13"/>
      <c r="AY624" s="13"/>
      <c r="AZ624" s="13"/>
      <c r="BA624" s="13"/>
      <c r="BB624" s="13"/>
      <c r="BC624" s="13"/>
      <c r="BD624" s="13"/>
      <c r="BE624" s="13"/>
      <c r="BF624" s="13"/>
      <c r="BG624" s="13"/>
      <c r="BH624" s="13"/>
      <c r="BI624" s="13"/>
      <c r="BJ624" s="13"/>
      <c r="BK624" s="13"/>
      <c r="BL624" s="13"/>
      <c r="BM624" s="13"/>
      <c r="BN624" s="13"/>
      <c r="BO624" s="13"/>
      <c r="BP624" s="13"/>
      <c r="BQ624" s="13"/>
      <c r="BR624" s="13"/>
      <c r="BS624" s="13"/>
      <c r="BT624" s="13"/>
      <c r="BU624" s="13"/>
      <c r="BV624" s="13"/>
      <c r="BW624" s="13"/>
      <c r="BX624" s="13"/>
      <c r="BY624" s="13"/>
      <c r="BZ624" s="13"/>
      <c r="CA624" s="13"/>
      <c r="CB624" s="13"/>
      <c r="CC624" s="13"/>
      <c r="CD624" s="13"/>
      <c r="CE624" s="13"/>
      <c r="CF624" s="13"/>
      <c r="CG624" s="13"/>
      <c r="CH624" s="13"/>
      <c r="CI624" s="13"/>
      <c r="CJ624" s="13"/>
      <c r="CK624" s="13"/>
      <c r="CL624" s="13"/>
      <c r="CM624" s="13"/>
      <c r="CN624" s="13"/>
      <c r="CO624" s="13"/>
      <c r="CP624" s="13"/>
      <c r="CQ624" s="13"/>
      <c r="CR624" s="13"/>
      <c r="CS624" s="13"/>
      <c r="CT624" s="13"/>
      <c r="CU624" s="13"/>
      <c r="CV624" s="13"/>
      <c r="CW624" s="13"/>
      <c r="CX624" s="13"/>
      <c r="CY624" s="13"/>
      <c r="CZ624" s="13"/>
      <c r="DA624" s="13"/>
      <c r="DB624" s="13"/>
      <c r="DC624" s="13"/>
      <c r="DD624" s="13"/>
      <c r="DE624" s="13"/>
      <c r="DF624" s="13"/>
      <c r="DG624" s="13"/>
    </row>
    <row r="625" spans="2:111" ht="14.25">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c r="AN625" s="13"/>
      <c r="AO625" s="13"/>
      <c r="AP625" s="13"/>
      <c r="AQ625" s="13"/>
      <c r="AR625" s="13"/>
      <c r="AS625" s="13"/>
      <c r="AT625" s="13"/>
      <c r="AU625" s="13"/>
      <c r="AV625" s="13"/>
      <c r="AW625" s="13"/>
      <c r="AX625" s="13"/>
      <c r="AY625" s="13"/>
      <c r="AZ625" s="13"/>
      <c r="BA625" s="13"/>
      <c r="BB625" s="13"/>
      <c r="BC625" s="13"/>
      <c r="BD625" s="13"/>
      <c r="BE625" s="13"/>
      <c r="BF625" s="13"/>
      <c r="BG625" s="13"/>
      <c r="BH625" s="13"/>
      <c r="BI625" s="13"/>
      <c r="BJ625" s="13"/>
      <c r="BK625" s="13"/>
      <c r="BL625" s="13"/>
      <c r="BM625" s="13"/>
      <c r="BN625" s="13"/>
      <c r="BO625" s="13"/>
      <c r="BP625" s="13"/>
      <c r="BQ625" s="13"/>
      <c r="BR625" s="13"/>
      <c r="BS625" s="13"/>
      <c r="BT625" s="13"/>
      <c r="BU625" s="13"/>
      <c r="BV625" s="13"/>
      <c r="BW625" s="13"/>
      <c r="BX625" s="13"/>
      <c r="BY625" s="13"/>
      <c r="BZ625" s="13"/>
      <c r="CA625" s="13"/>
      <c r="CB625" s="13"/>
      <c r="CC625" s="13"/>
      <c r="CD625" s="13"/>
      <c r="CE625" s="13"/>
      <c r="CF625" s="13"/>
      <c r="CG625" s="13"/>
      <c r="CH625" s="13"/>
      <c r="CI625" s="13"/>
      <c r="CJ625" s="13"/>
      <c r="CK625" s="13"/>
      <c r="CL625" s="13"/>
      <c r="CM625" s="13"/>
      <c r="CN625" s="13"/>
      <c r="CO625" s="13"/>
      <c r="CP625" s="13"/>
      <c r="CQ625" s="13"/>
      <c r="CR625" s="13"/>
      <c r="CS625" s="13"/>
      <c r="CT625" s="13"/>
      <c r="CU625" s="13"/>
      <c r="CV625" s="13"/>
      <c r="CW625" s="13"/>
      <c r="CX625" s="13"/>
      <c r="CY625" s="13"/>
      <c r="CZ625" s="13"/>
      <c r="DA625" s="13"/>
      <c r="DB625" s="13"/>
      <c r="DC625" s="13"/>
      <c r="DD625" s="13"/>
      <c r="DE625" s="13"/>
      <c r="DF625" s="13"/>
      <c r="DG625" s="13"/>
    </row>
    <row r="626" spans="2:111" ht="14.25">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c r="AL626" s="13"/>
      <c r="AM626" s="13"/>
      <c r="AN626" s="13"/>
      <c r="AO626" s="13"/>
      <c r="AP626" s="13"/>
      <c r="AQ626" s="13"/>
      <c r="AR626" s="13"/>
      <c r="AS626" s="13"/>
      <c r="AT626" s="13"/>
      <c r="AU626" s="13"/>
      <c r="AV626" s="13"/>
      <c r="AW626" s="13"/>
      <c r="AX626" s="13"/>
      <c r="AY626" s="13"/>
      <c r="AZ626" s="13"/>
      <c r="BA626" s="13"/>
      <c r="BB626" s="13"/>
      <c r="BC626" s="13"/>
      <c r="BD626" s="13"/>
      <c r="BE626" s="13"/>
      <c r="BF626" s="13"/>
      <c r="BG626" s="13"/>
      <c r="BH626" s="13"/>
      <c r="BI626" s="13"/>
      <c r="BJ626" s="13"/>
      <c r="BK626" s="13"/>
      <c r="BL626" s="13"/>
      <c r="BM626" s="13"/>
      <c r="BN626" s="13"/>
      <c r="BO626" s="13"/>
      <c r="BP626" s="13"/>
      <c r="BQ626" s="13"/>
      <c r="BR626" s="13"/>
      <c r="BS626" s="13"/>
      <c r="BT626" s="13"/>
      <c r="BU626" s="13"/>
      <c r="BV626" s="13"/>
      <c r="BW626" s="13"/>
      <c r="BX626" s="13"/>
      <c r="BY626" s="13"/>
      <c r="BZ626" s="13"/>
      <c r="CA626" s="13"/>
      <c r="CB626" s="13"/>
      <c r="CC626" s="13"/>
      <c r="CD626" s="13"/>
      <c r="CE626" s="13"/>
      <c r="CF626" s="13"/>
      <c r="CG626" s="13"/>
      <c r="CH626" s="13"/>
      <c r="CI626" s="13"/>
      <c r="CJ626" s="13"/>
      <c r="CK626" s="13"/>
      <c r="CL626" s="13"/>
      <c r="CM626" s="13"/>
      <c r="CN626" s="13"/>
      <c r="CO626" s="13"/>
      <c r="CP626" s="13"/>
      <c r="CQ626" s="13"/>
      <c r="CR626" s="13"/>
      <c r="CS626" s="13"/>
      <c r="CT626" s="13"/>
      <c r="CU626" s="13"/>
      <c r="CV626" s="13"/>
      <c r="CW626" s="13"/>
      <c r="CX626" s="13"/>
      <c r="CY626" s="13"/>
      <c r="CZ626" s="13"/>
      <c r="DA626" s="13"/>
      <c r="DB626" s="13"/>
      <c r="DC626" s="13"/>
      <c r="DD626" s="13"/>
      <c r="DE626" s="13"/>
      <c r="DF626" s="13"/>
      <c r="DG626" s="13"/>
    </row>
    <row r="627" spans="2:111" ht="14.25">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c r="AL627" s="13"/>
      <c r="AM627" s="13"/>
      <c r="AN627" s="13"/>
      <c r="AO627" s="13"/>
      <c r="AP627" s="13"/>
      <c r="AQ627" s="13"/>
      <c r="AR627" s="13"/>
      <c r="AS627" s="13"/>
      <c r="AT627" s="13"/>
      <c r="AU627" s="13"/>
      <c r="AV627" s="13"/>
      <c r="AW627" s="13"/>
      <c r="AX627" s="13"/>
      <c r="AY627" s="13"/>
      <c r="AZ627" s="13"/>
      <c r="BA627" s="13"/>
      <c r="BB627" s="13"/>
      <c r="BC627" s="13"/>
      <c r="BD627" s="13"/>
      <c r="BE627" s="13"/>
      <c r="BF627" s="13"/>
      <c r="BG627" s="13"/>
      <c r="BH627" s="13"/>
      <c r="BI627" s="13"/>
      <c r="BJ627" s="13"/>
      <c r="BK627" s="13"/>
      <c r="BL627" s="13"/>
      <c r="BM627" s="13"/>
      <c r="BN627" s="13"/>
      <c r="BO627" s="13"/>
      <c r="BP627" s="13"/>
      <c r="BQ627" s="13"/>
      <c r="BR627" s="13"/>
      <c r="BS627" s="13"/>
      <c r="BT627" s="13"/>
      <c r="BU627" s="13"/>
      <c r="BV627" s="13"/>
      <c r="BW627" s="13"/>
      <c r="BX627" s="13"/>
      <c r="BY627" s="13"/>
      <c r="BZ627" s="13"/>
      <c r="CA627" s="13"/>
      <c r="CB627" s="13"/>
      <c r="CC627" s="13"/>
      <c r="CD627" s="13"/>
      <c r="CE627" s="13"/>
      <c r="CF627" s="13"/>
      <c r="CG627" s="13"/>
      <c r="CH627" s="13"/>
      <c r="CI627" s="13"/>
      <c r="CJ627" s="13"/>
      <c r="CK627" s="13"/>
      <c r="CL627" s="13"/>
      <c r="CM627" s="13"/>
      <c r="CN627" s="13"/>
      <c r="CO627" s="13"/>
      <c r="CP627" s="13"/>
      <c r="CQ627" s="13"/>
      <c r="CR627" s="13"/>
      <c r="CS627" s="13"/>
      <c r="CT627" s="13"/>
      <c r="CU627" s="13"/>
      <c r="CV627" s="13"/>
      <c r="CW627" s="13"/>
      <c r="CX627" s="13"/>
      <c r="CY627" s="13"/>
      <c r="CZ627" s="13"/>
      <c r="DA627" s="13"/>
      <c r="DB627" s="13"/>
      <c r="DC627" s="13"/>
      <c r="DD627" s="13"/>
      <c r="DE627" s="13"/>
      <c r="DF627" s="13"/>
      <c r="DG627" s="13"/>
    </row>
    <row r="628" spans="2:111" ht="14.25">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c r="AL628" s="13"/>
      <c r="AM628" s="13"/>
      <c r="AN628" s="13"/>
      <c r="AO628" s="13"/>
      <c r="AP628" s="13"/>
      <c r="AQ628" s="13"/>
      <c r="AR628" s="13"/>
      <c r="AS628" s="13"/>
      <c r="AT628" s="13"/>
      <c r="AU628" s="13"/>
      <c r="AV628" s="13"/>
      <c r="AW628" s="13"/>
      <c r="AX628" s="13"/>
      <c r="AY628" s="13"/>
      <c r="AZ628" s="13"/>
      <c r="BA628" s="13"/>
      <c r="BB628" s="13"/>
      <c r="BC628" s="13"/>
      <c r="BD628" s="13"/>
      <c r="BE628" s="13"/>
      <c r="BF628" s="13"/>
      <c r="BG628" s="13"/>
      <c r="BH628" s="13"/>
      <c r="BI628" s="13"/>
      <c r="BJ628" s="13"/>
      <c r="BK628" s="13"/>
      <c r="BL628" s="13"/>
      <c r="BM628" s="13"/>
      <c r="BN628" s="13"/>
      <c r="BO628" s="13"/>
      <c r="BP628" s="13"/>
      <c r="BQ628" s="13"/>
      <c r="BR628" s="13"/>
      <c r="BS628" s="13"/>
      <c r="BT628" s="13"/>
      <c r="BU628" s="13"/>
      <c r="BV628" s="13"/>
      <c r="BW628" s="13"/>
      <c r="BX628" s="13"/>
      <c r="BY628" s="13"/>
      <c r="BZ628" s="13"/>
      <c r="CA628" s="13"/>
      <c r="CB628" s="13"/>
      <c r="CC628" s="13"/>
      <c r="CD628" s="13"/>
      <c r="CE628" s="13"/>
      <c r="CF628" s="13"/>
      <c r="CG628" s="13"/>
      <c r="CH628" s="13"/>
      <c r="CI628" s="13"/>
      <c r="CJ628" s="13"/>
      <c r="CK628" s="13"/>
      <c r="CL628" s="13"/>
      <c r="CM628" s="13"/>
      <c r="CN628" s="13"/>
      <c r="CO628" s="13"/>
      <c r="CP628" s="13"/>
      <c r="CQ628" s="13"/>
      <c r="CR628" s="13"/>
      <c r="CS628" s="13"/>
      <c r="CT628" s="13"/>
      <c r="CU628" s="13"/>
      <c r="CV628" s="13"/>
      <c r="CW628" s="13"/>
      <c r="CX628" s="13"/>
      <c r="CY628" s="13"/>
      <c r="CZ628" s="13"/>
      <c r="DA628" s="13"/>
      <c r="DB628" s="13"/>
      <c r="DC628" s="13"/>
      <c r="DD628" s="13"/>
      <c r="DE628" s="13"/>
      <c r="DF628" s="13"/>
      <c r="DG628" s="13"/>
    </row>
    <row r="629" spans="2:111" ht="14.25">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c r="AN629" s="13"/>
      <c r="AO629" s="13"/>
      <c r="AP629" s="13"/>
      <c r="AQ629" s="13"/>
      <c r="AR629" s="13"/>
      <c r="AS629" s="13"/>
      <c r="AT629" s="13"/>
      <c r="AU629" s="13"/>
      <c r="AV629" s="13"/>
      <c r="AW629" s="13"/>
      <c r="AX629" s="13"/>
      <c r="AY629" s="13"/>
      <c r="AZ629" s="13"/>
      <c r="BA629" s="13"/>
      <c r="BB629" s="13"/>
      <c r="BC629" s="13"/>
      <c r="BD629" s="13"/>
      <c r="BE629" s="13"/>
      <c r="BF629" s="13"/>
      <c r="BG629" s="13"/>
      <c r="BH629" s="13"/>
      <c r="BI629" s="13"/>
      <c r="BJ629" s="13"/>
      <c r="BK629" s="13"/>
      <c r="BL629" s="13"/>
      <c r="BM629" s="13"/>
      <c r="BN629" s="13"/>
      <c r="BO629" s="13"/>
      <c r="BP629" s="13"/>
      <c r="BQ629" s="13"/>
      <c r="BR629" s="13"/>
      <c r="BS629" s="13"/>
      <c r="BT629" s="13"/>
      <c r="BU629" s="13"/>
      <c r="BV629" s="13"/>
      <c r="BW629" s="13"/>
      <c r="BX629" s="13"/>
      <c r="BY629" s="13"/>
      <c r="BZ629" s="13"/>
      <c r="CA629" s="13"/>
      <c r="CB629" s="13"/>
      <c r="CC629" s="13"/>
      <c r="CD629" s="13"/>
      <c r="CE629" s="13"/>
      <c r="CF629" s="13"/>
      <c r="CG629" s="13"/>
      <c r="CH629" s="13"/>
      <c r="CI629" s="13"/>
      <c r="CJ629" s="13"/>
      <c r="CK629" s="13"/>
      <c r="CL629" s="13"/>
      <c r="CM629" s="13"/>
      <c r="CN629" s="13"/>
      <c r="CO629" s="13"/>
      <c r="CP629" s="13"/>
      <c r="CQ629" s="13"/>
      <c r="CR629" s="13"/>
      <c r="CS629" s="13"/>
      <c r="CT629" s="13"/>
      <c r="CU629" s="13"/>
      <c r="CV629" s="13"/>
      <c r="CW629" s="13"/>
      <c r="CX629" s="13"/>
      <c r="CY629" s="13"/>
      <c r="CZ629" s="13"/>
      <c r="DA629" s="13"/>
      <c r="DB629" s="13"/>
      <c r="DC629" s="13"/>
      <c r="DD629" s="13"/>
      <c r="DE629" s="13"/>
      <c r="DF629" s="13"/>
      <c r="DG629" s="13"/>
    </row>
    <row r="630" spans="2:111" ht="14.25">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c r="AX630" s="13"/>
      <c r="AY630" s="13"/>
      <c r="AZ630" s="13"/>
      <c r="BA630" s="13"/>
      <c r="BB630" s="13"/>
      <c r="BC630" s="13"/>
      <c r="BD630" s="13"/>
      <c r="BE630" s="13"/>
      <c r="BF630" s="13"/>
      <c r="BG630" s="13"/>
      <c r="BH630" s="13"/>
      <c r="BI630" s="13"/>
      <c r="BJ630" s="13"/>
      <c r="BK630" s="13"/>
      <c r="BL630" s="13"/>
      <c r="BM630" s="13"/>
      <c r="BN630" s="13"/>
      <c r="BO630" s="13"/>
      <c r="BP630" s="13"/>
      <c r="BQ630" s="13"/>
      <c r="BR630" s="13"/>
      <c r="BS630" s="13"/>
      <c r="BT630" s="13"/>
      <c r="BU630" s="13"/>
      <c r="BV630" s="13"/>
      <c r="BW630" s="13"/>
      <c r="BX630" s="13"/>
      <c r="BY630" s="13"/>
      <c r="BZ630" s="13"/>
      <c r="CA630" s="13"/>
      <c r="CB630" s="13"/>
      <c r="CC630" s="13"/>
      <c r="CD630" s="13"/>
      <c r="CE630" s="13"/>
      <c r="CF630" s="13"/>
      <c r="CG630" s="13"/>
      <c r="CH630" s="13"/>
      <c r="CI630" s="13"/>
      <c r="CJ630" s="13"/>
      <c r="CK630" s="13"/>
      <c r="CL630" s="13"/>
      <c r="CM630" s="13"/>
      <c r="CN630" s="13"/>
      <c r="CO630" s="13"/>
      <c r="CP630" s="13"/>
      <c r="CQ630" s="13"/>
      <c r="CR630" s="13"/>
      <c r="CS630" s="13"/>
      <c r="CT630" s="13"/>
      <c r="CU630" s="13"/>
      <c r="CV630" s="13"/>
      <c r="CW630" s="13"/>
      <c r="CX630" s="13"/>
      <c r="CY630" s="13"/>
      <c r="CZ630" s="13"/>
      <c r="DA630" s="13"/>
      <c r="DB630" s="13"/>
      <c r="DC630" s="13"/>
      <c r="DD630" s="13"/>
      <c r="DE630" s="13"/>
      <c r="DF630" s="13"/>
      <c r="DG630" s="13"/>
    </row>
    <row r="631" spans="2:111" ht="14.25">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c r="AL631" s="13"/>
      <c r="AM631" s="13"/>
      <c r="AN631" s="13"/>
      <c r="AO631" s="13"/>
      <c r="AP631" s="13"/>
      <c r="AQ631" s="13"/>
      <c r="AR631" s="13"/>
      <c r="AS631" s="13"/>
      <c r="AT631" s="13"/>
      <c r="AU631" s="13"/>
      <c r="AV631" s="13"/>
      <c r="AW631" s="13"/>
      <c r="AX631" s="13"/>
      <c r="AY631" s="13"/>
      <c r="AZ631" s="13"/>
      <c r="BA631" s="13"/>
      <c r="BB631" s="13"/>
      <c r="BC631" s="13"/>
      <c r="BD631" s="13"/>
      <c r="BE631" s="13"/>
      <c r="BF631" s="13"/>
      <c r="BG631" s="13"/>
      <c r="BH631" s="13"/>
      <c r="BI631" s="13"/>
      <c r="BJ631" s="13"/>
      <c r="BK631" s="13"/>
      <c r="BL631" s="13"/>
      <c r="BM631" s="13"/>
      <c r="BN631" s="13"/>
      <c r="BO631" s="13"/>
      <c r="BP631" s="13"/>
      <c r="BQ631" s="13"/>
      <c r="BR631" s="13"/>
      <c r="BS631" s="13"/>
      <c r="BT631" s="13"/>
      <c r="BU631" s="13"/>
      <c r="BV631" s="13"/>
      <c r="BW631" s="13"/>
      <c r="BX631" s="13"/>
      <c r="BY631" s="13"/>
      <c r="BZ631" s="13"/>
      <c r="CA631" s="13"/>
      <c r="CB631" s="13"/>
      <c r="CC631" s="13"/>
      <c r="CD631" s="13"/>
      <c r="CE631" s="13"/>
      <c r="CF631" s="13"/>
      <c r="CG631" s="13"/>
      <c r="CH631" s="13"/>
      <c r="CI631" s="13"/>
      <c r="CJ631" s="13"/>
      <c r="CK631" s="13"/>
      <c r="CL631" s="13"/>
      <c r="CM631" s="13"/>
      <c r="CN631" s="13"/>
      <c r="CO631" s="13"/>
      <c r="CP631" s="13"/>
      <c r="CQ631" s="13"/>
      <c r="CR631" s="13"/>
      <c r="CS631" s="13"/>
      <c r="CT631" s="13"/>
      <c r="CU631" s="13"/>
      <c r="CV631" s="13"/>
      <c r="CW631" s="13"/>
      <c r="CX631" s="13"/>
      <c r="CY631" s="13"/>
      <c r="CZ631" s="13"/>
      <c r="DA631" s="13"/>
      <c r="DB631" s="13"/>
      <c r="DC631" s="13"/>
      <c r="DD631" s="13"/>
      <c r="DE631" s="13"/>
      <c r="DF631" s="13"/>
      <c r="DG631" s="13"/>
    </row>
    <row r="632" spans="2:111" ht="14.25">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c r="AN632" s="13"/>
      <c r="AO632" s="13"/>
      <c r="AP632" s="13"/>
      <c r="AQ632" s="13"/>
      <c r="AR632" s="13"/>
      <c r="AS632" s="13"/>
      <c r="AT632" s="13"/>
      <c r="AU632" s="13"/>
      <c r="AV632" s="13"/>
      <c r="AW632" s="13"/>
      <c r="AX632" s="13"/>
      <c r="AY632" s="13"/>
      <c r="AZ632" s="13"/>
      <c r="BA632" s="13"/>
      <c r="BB632" s="13"/>
      <c r="BC632" s="13"/>
      <c r="BD632" s="13"/>
      <c r="BE632" s="13"/>
      <c r="BF632" s="13"/>
      <c r="BG632" s="13"/>
      <c r="BH632" s="13"/>
      <c r="BI632" s="13"/>
      <c r="BJ632" s="13"/>
      <c r="BK632" s="13"/>
      <c r="BL632" s="13"/>
      <c r="BM632" s="13"/>
      <c r="BN632" s="13"/>
      <c r="BO632" s="13"/>
      <c r="BP632" s="13"/>
      <c r="BQ632" s="13"/>
      <c r="BR632" s="13"/>
      <c r="BS632" s="13"/>
      <c r="BT632" s="13"/>
      <c r="BU632" s="13"/>
      <c r="BV632" s="13"/>
      <c r="BW632" s="13"/>
      <c r="BX632" s="13"/>
      <c r="BY632" s="13"/>
      <c r="BZ632" s="13"/>
      <c r="CA632" s="13"/>
      <c r="CB632" s="13"/>
      <c r="CC632" s="13"/>
      <c r="CD632" s="13"/>
      <c r="CE632" s="13"/>
      <c r="CF632" s="13"/>
      <c r="CG632" s="13"/>
      <c r="CH632" s="13"/>
      <c r="CI632" s="13"/>
      <c r="CJ632" s="13"/>
      <c r="CK632" s="13"/>
      <c r="CL632" s="13"/>
      <c r="CM632" s="13"/>
      <c r="CN632" s="13"/>
      <c r="CO632" s="13"/>
      <c r="CP632" s="13"/>
      <c r="CQ632" s="13"/>
      <c r="CR632" s="13"/>
      <c r="CS632" s="13"/>
      <c r="CT632" s="13"/>
      <c r="CU632" s="13"/>
      <c r="CV632" s="13"/>
      <c r="CW632" s="13"/>
      <c r="CX632" s="13"/>
      <c r="CY632" s="13"/>
      <c r="CZ632" s="13"/>
      <c r="DA632" s="13"/>
      <c r="DB632" s="13"/>
      <c r="DC632" s="13"/>
      <c r="DD632" s="13"/>
      <c r="DE632" s="13"/>
      <c r="DF632" s="13"/>
      <c r="DG632" s="13"/>
    </row>
    <row r="633" spans="2:111" ht="14.25">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c r="AL633" s="13"/>
      <c r="AM633" s="13"/>
      <c r="AN633" s="13"/>
      <c r="AO633" s="13"/>
      <c r="AP633" s="13"/>
      <c r="AQ633" s="13"/>
      <c r="AR633" s="13"/>
      <c r="AS633" s="13"/>
      <c r="AT633" s="13"/>
      <c r="AU633" s="13"/>
      <c r="AV633" s="13"/>
      <c r="AW633" s="13"/>
      <c r="AX633" s="13"/>
      <c r="AY633" s="13"/>
      <c r="AZ633" s="13"/>
      <c r="BA633" s="13"/>
      <c r="BB633" s="13"/>
      <c r="BC633" s="13"/>
      <c r="BD633" s="13"/>
      <c r="BE633" s="13"/>
      <c r="BF633" s="13"/>
      <c r="BG633" s="13"/>
      <c r="BH633" s="13"/>
      <c r="BI633" s="13"/>
      <c r="BJ633" s="13"/>
      <c r="BK633" s="13"/>
      <c r="BL633" s="13"/>
      <c r="BM633" s="13"/>
      <c r="BN633" s="13"/>
      <c r="BO633" s="13"/>
      <c r="BP633" s="13"/>
      <c r="BQ633" s="13"/>
      <c r="BR633" s="13"/>
      <c r="BS633" s="13"/>
      <c r="BT633" s="13"/>
      <c r="BU633" s="13"/>
      <c r="BV633" s="13"/>
      <c r="BW633" s="13"/>
      <c r="BX633" s="13"/>
      <c r="BY633" s="13"/>
      <c r="BZ633" s="13"/>
      <c r="CA633" s="13"/>
      <c r="CB633" s="13"/>
      <c r="CC633" s="13"/>
      <c r="CD633" s="13"/>
      <c r="CE633" s="13"/>
      <c r="CF633" s="13"/>
      <c r="CG633" s="13"/>
      <c r="CH633" s="13"/>
      <c r="CI633" s="13"/>
      <c r="CJ633" s="13"/>
      <c r="CK633" s="13"/>
      <c r="CL633" s="13"/>
      <c r="CM633" s="13"/>
      <c r="CN633" s="13"/>
      <c r="CO633" s="13"/>
      <c r="CP633" s="13"/>
      <c r="CQ633" s="13"/>
      <c r="CR633" s="13"/>
      <c r="CS633" s="13"/>
      <c r="CT633" s="13"/>
      <c r="CU633" s="13"/>
      <c r="CV633" s="13"/>
      <c r="CW633" s="13"/>
      <c r="CX633" s="13"/>
      <c r="CY633" s="13"/>
      <c r="CZ633" s="13"/>
      <c r="DA633" s="13"/>
      <c r="DB633" s="13"/>
      <c r="DC633" s="13"/>
      <c r="DD633" s="13"/>
      <c r="DE633" s="13"/>
      <c r="DF633" s="13"/>
      <c r="DG633" s="13"/>
    </row>
    <row r="634" spans="2:111" ht="14.25">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c r="AL634" s="13"/>
      <c r="AM634" s="13"/>
      <c r="AN634" s="13"/>
      <c r="AO634" s="13"/>
      <c r="AP634" s="13"/>
      <c r="AQ634" s="13"/>
      <c r="AR634" s="13"/>
      <c r="AS634" s="13"/>
      <c r="AT634" s="13"/>
      <c r="AU634" s="13"/>
      <c r="AV634" s="13"/>
      <c r="AW634" s="13"/>
      <c r="AX634" s="13"/>
      <c r="AY634" s="13"/>
      <c r="AZ634" s="13"/>
      <c r="BA634" s="13"/>
      <c r="BB634" s="13"/>
      <c r="BC634" s="13"/>
      <c r="BD634" s="13"/>
      <c r="BE634" s="13"/>
      <c r="BF634" s="13"/>
      <c r="BG634" s="13"/>
      <c r="BH634" s="13"/>
      <c r="BI634" s="13"/>
      <c r="BJ634" s="13"/>
      <c r="BK634" s="13"/>
      <c r="BL634" s="13"/>
      <c r="BM634" s="13"/>
      <c r="BN634" s="13"/>
      <c r="BO634" s="13"/>
      <c r="BP634" s="13"/>
      <c r="BQ634" s="13"/>
      <c r="BR634" s="13"/>
      <c r="BS634" s="13"/>
      <c r="BT634" s="13"/>
      <c r="BU634" s="13"/>
      <c r="BV634" s="13"/>
      <c r="BW634" s="13"/>
      <c r="BX634" s="13"/>
      <c r="BY634" s="13"/>
      <c r="BZ634" s="13"/>
      <c r="CA634" s="13"/>
      <c r="CB634" s="13"/>
      <c r="CC634" s="13"/>
      <c r="CD634" s="13"/>
      <c r="CE634" s="13"/>
      <c r="CF634" s="13"/>
      <c r="CG634" s="13"/>
      <c r="CH634" s="13"/>
      <c r="CI634" s="13"/>
      <c r="CJ634" s="13"/>
      <c r="CK634" s="13"/>
      <c r="CL634" s="13"/>
      <c r="CM634" s="13"/>
      <c r="CN634" s="13"/>
      <c r="CO634" s="13"/>
      <c r="CP634" s="13"/>
      <c r="CQ634" s="13"/>
      <c r="CR634" s="13"/>
      <c r="CS634" s="13"/>
      <c r="CT634" s="13"/>
      <c r="CU634" s="13"/>
      <c r="CV634" s="13"/>
      <c r="CW634" s="13"/>
      <c r="CX634" s="13"/>
      <c r="CY634" s="13"/>
      <c r="CZ634" s="13"/>
      <c r="DA634" s="13"/>
      <c r="DB634" s="13"/>
      <c r="DC634" s="13"/>
      <c r="DD634" s="13"/>
      <c r="DE634" s="13"/>
      <c r="DF634" s="13"/>
      <c r="DG634" s="13"/>
    </row>
    <row r="635" spans="2:111" ht="14.25">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c r="AH635" s="13"/>
      <c r="AI635" s="13"/>
      <c r="AJ635" s="13"/>
      <c r="AK635" s="13"/>
      <c r="AL635" s="13"/>
      <c r="AM635" s="13"/>
      <c r="AN635" s="13"/>
      <c r="AO635" s="13"/>
      <c r="AP635" s="13"/>
      <c r="AQ635" s="13"/>
      <c r="AR635" s="13"/>
      <c r="AS635" s="13"/>
      <c r="AT635" s="13"/>
      <c r="AU635" s="13"/>
      <c r="AV635" s="13"/>
      <c r="AW635" s="13"/>
      <c r="AX635" s="13"/>
      <c r="AY635" s="13"/>
      <c r="AZ635" s="13"/>
      <c r="BA635" s="13"/>
      <c r="BB635" s="13"/>
      <c r="BC635" s="13"/>
      <c r="BD635" s="13"/>
      <c r="BE635" s="13"/>
      <c r="BF635" s="13"/>
      <c r="BG635" s="13"/>
      <c r="BH635" s="13"/>
      <c r="BI635" s="13"/>
      <c r="BJ635" s="13"/>
      <c r="BK635" s="13"/>
      <c r="BL635" s="13"/>
      <c r="BM635" s="13"/>
      <c r="BN635" s="13"/>
      <c r="BO635" s="13"/>
      <c r="BP635" s="13"/>
      <c r="BQ635" s="13"/>
      <c r="BR635" s="13"/>
      <c r="BS635" s="13"/>
      <c r="BT635" s="13"/>
      <c r="BU635" s="13"/>
      <c r="BV635" s="13"/>
      <c r="BW635" s="13"/>
      <c r="BX635" s="13"/>
      <c r="BY635" s="13"/>
      <c r="BZ635" s="13"/>
      <c r="CA635" s="13"/>
      <c r="CB635" s="13"/>
      <c r="CC635" s="13"/>
      <c r="CD635" s="13"/>
      <c r="CE635" s="13"/>
      <c r="CF635" s="13"/>
      <c r="CG635" s="13"/>
      <c r="CH635" s="13"/>
      <c r="CI635" s="13"/>
      <c r="CJ635" s="13"/>
      <c r="CK635" s="13"/>
      <c r="CL635" s="13"/>
      <c r="CM635" s="13"/>
      <c r="CN635" s="13"/>
      <c r="CO635" s="13"/>
      <c r="CP635" s="13"/>
      <c r="CQ635" s="13"/>
      <c r="CR635" s="13"/>
      <c r="CS635" s="13"/>
      <c r="CT635" s="13"/>
      <c r="CU635" s="13"/>
      <c r="CV635" s="13"/>
      <c r="CW635" s="13"/>
      <c r="CX635" s="13"/>
      <c r="CY635" s="13"/>
      <c r="CZ635" s="13"/>
      <c r="DA635" s="13"/>
      <c r="DB635" s="13"/>
      <c r="DC635" s="13"/>
      <c r="DD635" s="13"/>
      <c r="DE635" s="13"/>
      <c r="DF635" s="13"/>
      <c r="DG635" s="13"/>
    </row>
    <row r="636" spans="2:111" ht="14.25">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c r="AL636" s="13"/>
      <c r="AM636" s="13"/>
      <c r="AN636" s="13"/>
      <c r="AO636" s="13"/>
      <c r="AP636" s="13"/>
      <c r="AQ636" s="13"/>
      <c r="AR636" s="13"/>
      <c r="AS636" s="13"/>
      <c r="AT636" s="13"/>
      <c r="AU636" s="13"/>
      <c r="AV636" s="13"/>
      <c r="AW636" s="13"/>
      <c r="AX636" s="13"/>
      <c r="AY636" s="13"/>
      <c r="AZ636" s="13"/>
      <c r="BA636" s="13"/>
      <c r="BB636" s="13"/>
      <c r="BC636" s="13"/>
      <c r="BD636" s="13"/>
      <c r="BE636" s="13"/>
      <c r="BF636" s="13"/>
      <c r="BG636" s="13"/>
      <c r="BH636" s="13"/>
      <c r="BI636" s="13"/>
      <c r="BJ636" s="13"/>
      <c r="BK636" s="13"/>
      <c r="BL636" s="13"/>
      <c r="BM636" s="13"/>
      <c r="BN636" s="13"/>
      <c r="BO636" s="13"/>
      <c r="BP636" s="13"/>
      <c r="BQ636" s="13"/>
      <c r="BR636" s="13"/>
      <c r="BS636" s="13"/>
      <c r="BT636" s="13"/>
      <c r="BU636" s="13"/>
      <c r="BV636" s="13"/>
      <c r="BW636" s="13"/>
      <c r="BX636" s="13"/>
      <c r="BY636" s="13"/>
      <c r="BZ636" s="13"/>
      <c r="CA636" s="13"/>
      <c r="CB636" s="13"/>
      <c r="CC636" s="13"/>
      <c r="CD636" s="13"/>
      <c r="CE636" s="13"/>
      <c r="CF636" s="13"/>
      <c r="CG636" s="13"/>
      <c r="CH636" s="13"/>
      <c r="CI636" s="13"/>
      <c r="CJ636" s="13"/>
      <c r="CK636" s="13"/>
      <c r="CL636" s="13"/>
      <c r="CM636" s="13"/>
      <c r="CN636" s="13"/>
      <c r="CO636" s="13"/>
      <c r="CP636" s="13"/>
      <c r="CQ636" s="13"/>
      <c r="CR636" s="13"/>
      <c r="CS636" s="13"/>
      <c r="CT636" s="13"/>
      <c r="CU636" s="13"/>
      <c r="CV636" s="13"/>
      <c r="CW636" s="13"/>
      <c r="CX636" s="13"/>
      <c r="CY636" s="13"/>
      <c r="CZ636" s="13"/>
      <c r="DA636" s="13"/>
      <c r="DB636" s="13"/>
      <c r="DC636" s="13"/>
      <c r="DD636" s="13"/>
      <c r="DE636" s="13"/>
      <c r="DF636" s="13"/>
      <c r="DG636" s="13"/>
    </row>
    <row r="637" spans="2:111" ht="14.25">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c r="AH637" s="13"/>
      <c r="AI637" s="13"/>
      <c r="AJ637" s="13"/>
      <c r="AK637" s="13"/>
      <c r="AL637" s="13"/>
      <c r="AM637" s="13"/>
      <c r="AN637" s="13"/>
      <c r="AO637" s="13"/>
      <c r="AP637" s="13"/>
      <c r="AQ637" s="13"/>
      <c r="AR637" s="13"/>
      <c r="AS637" s="13"/>
      <c r="AT637" s="13"/>
      <c r="AU637" s="13"/>
      <c r="AV637" s="13"/>
      <c r="AW637" s="13"/>
      <c r="AX637" s="13"/>
      <c r="AY637" s="13"/>
      <c r="AZ637" s="13"/>
      <c r="BA637" s="13"/>
      <c r="BB637" s="13"/>
      <c r="BC637" s="13"/>
      <c r="BD637" s="13"/>
      <c r="BE637" s="13"/>
      <c r="BF637" s="13"/>
      <c r="BG637" s="13"/>
      <c r="BH637" s="13"/>
      <c r="BI637" s="13"/>
      <c r="BJ637" s="13"/>
      <c r="BK637" s="13"/>
      <c r="BL637" s="13"/>
      <c r="BM637" s="13"/>
      <c r="BN637" s="13"/>
      <c r="BO637" s="13"/>
      <c r="BP637" s="13"/>
      <c r="BQ637" s="13"/>
      <c r="BR637" s="13"/>
      <c r="BS637" s="13"/>
      <c r="BT637" s="13"/>
      <c r="BU637" s="13"/>
      <c r="BV637" s="13"/>
      <c r="BW637" s="13"/>
      <c r="BX637" s="13"/>
      <c r="BY637" s="13"/>
      <c r="BZ637" s="13"/>
      <c r="CA637" s="13"/>
      <c r="CB637" s="13"/>
      <c r="CC637" s="13"/>
      <c r="CD637" s="13"/>
      <c r="CE637" s="13"/>
      <c r="CF637" s="13"/>
      <c r="CG637" s="13"/>
      <c r="CH637" s="13"/>
      <c r="CI637" s="13"/>
      <c r="CJ637" s="13"/>
      <c r="CK637" s="13"/>
      <c r="CL637" s="13"/>
      <c r="CM637" s="13"/>
      <c r="CN637" s="13"/>
      <c r="CO637" s="13"/>
      <c r="CP637" s="13"/>
      <c r="CQ637" s="13"/>
      <c r="CR637" s="13"/>
      <c r="CS637" s="13"/>
      <c r="CT637" s="13"/>
      <c r="CU637" s="13"/>
      <c r="CV637" s="13"/>
      <c r="CW637" s="13"/>
      <c r="CX637" s="13"/>
      <c r="CY637" s="13"/>
      <c r="CZ637" s="13"/>
      <c r="DA637" s="13"/>
      <c r="DB637" s="13"/>
      <c r="DC637" s="13"/>
      <c r="DD637" s="13"/>
      <c r="DE637" s="13"/>
      <c r="DF637" s="13"/>
      <c r="DG637" s="13"/>
    </row>
    <row r="638" spans="2:111" ht="14.25">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c r="AN638" s="13"/>
      <c r="AO638" s="13"/>
      <c r="AP638" s="13"/>
      <c r="AQ638" s="13"/>
      <c r="AR638" s="13"/>
      <c r="AS638" s="13"/>
      <c r="AT638" s="13"/>
      <c r="AU638" s="13"/>
      <c r="AV638" s="13"/>
      <c r="AW638" s="13"/>
      <c r="AX638" s="13"/>
      <c r="AY638" s="13"/>
      <c r="AZ638" s="13"/>
      <c r="BA638" s="13"/>
      <c r="BB638" s="13"/>
      <c r="BC638" s="13"/>
      <c r="BD638" s="13"/>
      <c r="BE638" s="13"/>
      <c r="BF638" s="13"/>
      <c r="BG638" s="13"/>
      <c r="BH638" s="13"/>
      <c r="BI638" s="13"/>
      <c r="BJ638" s="13"/>
      <c r="BK638" s="13"/>
      <c r="BL638" s="13"/>
      <c r="BM638" s="13"/>
      <c r="BN638" s="13"/>
      <c r="BO638" s="13"/>
      <c r="BP638" s="13"/>
      <c r="BQ638" s="13"/>
      <c r="BR638" s="13"/>
      <c r="BS638" s="13"/>
      <c r="BT638" s="13"/>
      <c r="BU638" s="13"/>
      <c r="BV638" s="13"/>
      <c r="BW638" s="13"/>
      <c r="BX638" s="13"/>
      <c r="BY638" s="13"/>
      <c r="BZ638" s="13"/>
      <c r="CA638" s="13"/>
      <c r="CB638" s="13"/>
      <c r="CC638" s="13"/>
      <c r="CD638" s="13"/>
      <c r="CE638" s="13"/>
      <c r="CF638" s="13"/>
      <c r="CG638" s="13"/>
      <c r="CH638" s="13"/>
      <c r="CI638" s="13"/>
      <c r="CJ638" s="13"/>
      <c r="CK638" s="13"/>
      <c r="CL638" s="13"/>
      <c r="CM638" s="13"/>
      <c r="CN638" s="13"/>
      <c r="CO638" s="13"/>
      <c r="CP638" s="13"/>
      <c r="CQ638" s="13"/>
      <c r="CR638" s="13"/>
      <c r="CS638" s="13"/>
      <c r="CT638" s="13"/>
      <c r="CU638" s="13"/>
      <c r="CV638" s="13"/>
      <c r="CW638" s="13"/>
      <c r="CX638" s="13"/>
      <c r="CY638" s="13"/>
      <c r="CZ638" s="13"/>
      <c r="DA638" s="13"/>
      <c r="DB638" s="13"/>
      <c r="DC638" s="13"/>
      <c r="DD638" s="13"/>
      <c r="DE638" s="13"/>
      <c r="DF638" s="13"/>
      <c r="DG638" s="13"/>
    </row>
    <row r="639" spans="2:111" ht="14.25">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c r="AL639" s="13"/>
      <c r="AM639" s="13"/>
      <c r="AN639" s="13"/>
      <c r="AO639" s="13"/>
      <c r="AP639" s="13"/>
      <c r="AQ639" s="13"/>
      <c r="AR639" s="13"/>
      <c r="AS639" s="13"/>
      <c r="AT639" s="13"/>
      <c r="AU639" s="13"/>
      <c r="AV639" s="13"/>
      <c r="AW639" s="13"/>
      <c r="AX639" s="13"/>
      <c r="AY639" s="13"/>
      <c r="AZ639" s="13"/>
      <c r="BA639" s="13"/>
      <c r="BB639" s="13"/>
      <c r="BC639" s="13"/>
      <c r="BD639" s="13"/>
      <c r="BE639" s="13"/>
      <c r="BF639" s="13"/>
      <c r="BG639" s="13"/>
      <c r="BH639" s="13"/>
      <c r="BI639" s="13"/>
      <c r="BJ639" s="13"/>
      <c r="BK639" s="13"/>
      <c r="BL639" s="13"/>
      <c r="BM639" s="13"/>
      <c r="BN639" s="13"/>
      <c r="BO639" s="13"/>
      <c r="BP639" s="13"/>
      <c r="BQ639" s="13"/>
      <c r="BR639" s="13"/>
      <c r="BS639" s="13"/>
      <c r="BT639" s="13"/>
      <c r="BU639" s="13"/>
      <c r="BV639" s="13"/>
      <c r="BW639" s="13"/>
      <c r="BX639" s="13"/>
      <c r="BY639" s="13"/>
      <c r="BZ639" s="13"/>
      <c r="CA639" s="13"/>
      <c r="CB639" s="13"/>
      <c r="CC639" s="13"/>
      <c r="CD639" s="13"/>
      <c r="CE639" s="13"/>
      <c r="CF639" s="13"/>
      <c r="CG639" s="13"/>
      <c r="CH639" s="13"/>
      <c r="CI639" s="13"/>
      <c r="CJ639" s="13"/>
      <c r="CK639" s="13"/>
      <c r="CL639" s="13"/>
      <c r="CM639" s="13"/>
      <c r="CN639" s="13"/>
      <c r="CO639" s="13"/>
      <c r="CP639" s="13"/>
      <c r="CQ639" s="13"/>
      <c r="CR639" s="13"/>
      <c r="CS639" s="13"/>
      <c r="CT639" s="13"/>
      <c r="CU639" s="13"/>
      <c r="CV639" s="13"/>
      <c r="CW639" s="13"/>
      <c r="CX639" s="13"/>
      <c r="CY639" s="13"/>
      <c r="CZ639" s="13"/>
      <c r="DA639" s="13"/>
      <c r="DB639" s="13"/>
      <c r="DC639" s="13"/>
      <c r="DD639" s="13"/>
      <c r="DE639" s="13"/>
      <c r="DF639" s="13"/>
      <c r="DG639" s="13"/>
    </row>
    <row r="640" spans="2:111" ht="14.25">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c r="AN640" s="13"/>
      <c r="AO640" s="13"/>
      <c r="AP640" s="13"/>
      <c r="AQ640" s="13"/>
      <c r="AR640" s="13"/>
      <c r="AS640" s="13"/>
      <c r="AT640" s="13"/>
      <c r="AU640" s="13"/>
      <c r="AV640" s="13"/>
      <c r="AW640" s="13"/>
      <c r="AX640" s="13"/>
      <c r="AY640" s="13"/>
      <c r="AZ640" s="13"/>
      <c r="BA640" s="13"/>
      <c r="BB640" s="13"/>
      <c r="BC640" s="13"/>
      <c r="BD640" s="13"/>
      <c r="BE640" s="13"/>
      <c r="BF640" s="13"/>
      <c r="BG640" s="13"/>
      <c r="BH640" s="13"/>
      <c r="BI640" s="13"/>
      <c r="BJ640" s="13"/>
      <c r="BK640" s="13"/>
      <c r="BL640" s="13"/>
      <c r="BM640" s="13"/>
      <c r="BN640" s="13"/>
      <c r="BO640" s="13"/>
      <c r="BP640" s="13"/>
      <c r="BQ640" s="13"/>
      <c r="BR640" s="13"/>
      <c r="BS640" s="13"/>
      <c r="BT640" s="13"/>
      <c r="BU640" s="13"/>
      <c r="BV640" s="13"/>
      <c r="BW640" s="13"/>
      <c r="BX640" s="13"/>
      <c r="BY640" s="13"/>
      <c r="BZ640" s="13"/>
      <c r="CA640" s="13"/>
      <c r="CB640" s="13"/>
      <c r="CC640" s="13"/>
      <c r="CD640" s="13"/>
      <c r="CE640" s="13"/>
      <c r="CF640" s="13"/>
      <c r="CG640" s="13"/>
      <c r="CH640" s="13"/>
      <c r="CI640" s="13"/>
      <c r="CJ640" s="13"/>
      <c r="CK640" s="13"/>
      <c r="CL640" s="13"/>
      <c r="CM640" s="13"/>
      <c r="CN640" s="13"/>
      <c r="CO640" s="13"/>
      <c r="CP640" s="13"/>
      <c r="CQ640" s="13"/>
      <c r="CR640" s="13"/>
      <c r="CS640" s="13"/>
      <c r="CT640" s="13"/>
      <c r="CU640" s="13"/>
      <c r="CV640" s="13"/>
      <c r="CW640" s="13"/>
      <c r="CX640" s="13"/>
      <c r="CY640" s="13"/>
      <c r="CZ640" s="13"/>
      <c r="DA640" s="13"/>
      <c r="DB640" s="13"/>
      <c r="DC640" s="13"/>
      <c r="DD640" s="13"/>
      <c r="DE640" s="13"/>
      <c r="DF640" s="13"/>
      <c r="DG640" s="13"/>
    </row>
    <row r="641" spans="2:111" ht="14.25">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c r="AJ641" s="13"/>
      <c r="AK641" s="13"/>
      <c r="AL641" s="13"/>
      <c r="AM641" s="13"/>
      <c r="AN641" s="13"/>
      <c r="AO641" s="13"/>
      <c r="AP641" s="13"/>
      <c r="AQ641" s="13"/>
      <c r="AR641" s="13"/>
      <c r="AS641" s="13"/>
      <c r="AT641" s="13"/>
      <c r="AU641" s="13"/>
      <c r="AV641" s="13"/>
      <c r="AW641" s="13"/>
      <c r="AX641" s="13"/>
      <c r="AY641" s="13"/>
      <c r="AZ641" s="13"/>
      <c r="BA641" s="13"/>
      <c r="BB641" s="13"/>
      <c r="BC641" s="13"/>
      <c r="BD641" s="13"/>
      <c r="BE641" s="13"/>
      <c r="BF641" s="13"/>
      <c r="BG641" s="13"/>
      <c r="BH641" s="13"/>
      <c r="BI641" s="13"/>
      <c r="BJ641" s="13"/>
      <c r="BK641" s="13"/>
      <c r="BL641" s="13"/>
      <c r="BM641" s="13"/>
      <c r="BN641" s="13"/>
      <c r="BO641" s="13"/>
      <c r="BP641" s="13"/>
      <c r="BQ641" s="13"/>
      <c r="BR641" s="13"/>
      <c r="BS641" s="13"/>
      <c r="BT641" s="13"/>
      <c r="BU641" s="13"/>
      <c r="BV641" s="13"/>
      <c r="BW641" s="13"/>
      <c r="BX641" s="13"/>
      <c r="BY641" s="13"/>
      <c r="BZ641" s="13"/>
      <c r="CA641" s="13"/>
      <c r="CB641" s="13"/>
      <c r="CC641" s="13"/>
      <c r="CD641" s="13"/>
      <c r="CE641" s="13"/>
      <c r="CF641" s="13"/>
      <c r="CG641" s="13"/>
      <c r="CH641" s="13"/>
      <c r="CI641" s="13"/>
      <c r="CJ641" s="13"/>
      <c r="CK641" s="13"/>
      <c r="CL641" s="13"/>
      <c r="CM641" s="13"/>
      <c r="CN641" s="13"/>
      <c r="CO641" s="13"/>
      <c r="CP641" s="13"/>
      <c r="CQ641" s="13"/>
      <c r="CR641" s="13"/>
      <c r="CS641" s="13"/>
      <c r="CT641" s="13"/>
      <c r="CU641" s="13"/>
      <c r="CV641" s="13"/>
      <c r="CW641" s="13"/>
      <c r="CX641" s="13"/>
      <c r="CY641" s="13"/>
      <c r="CZ641" s="13"/>
      <c r="DA641" s="13"/>
      <c r="DB641" s="13"/>
      <c r="DC641" s="13"/>
      <c r="DD641" s="13"/>
      <c r="DE641" s="13"/>
      <c r="DF641" s="13"/>
      <c r="DG641" s="13"/>
    </row>
    <row r="642" spans="2:111" ht="14.25">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c r="AL642" s="13"/>
      <c r="AM642" s="13"/>
      <c r="AN642" s="13"/>
      <c r="AO642" s="13"/>
      <c r="AP642" s="13"/>
      <c r="AQ642" s="13"/>
      <c r="AR642" s="13"/>
      <c r="AS642" s="13"/>
      <c r="AT642" s="13"/>
      <c r="AU642" s="13"/>
      <c r="AV642" s="13"/>
      <c r="AW642" s="13"/>
      <c r="AX642" s="13"/>
      <c r="AY642" s="13"/>
      <c r="AZ642" s="13"/>
      <c r="BA642" s="13"/>
      <c r="BB642" s="13"/>
      <c r="BC642" s="13"/>
      <c r="BD642" s="13"/>
      <c r="BE642" s="13"/>
      <c r="BF642" s="13"/>
      <c r="BG642" s="13"/>
      <c r="BH642" s="13"/>
      <c r="BI642" s="13"/>
      <c r="BJ642" s="13"/>
      <c r="BK642" s="13"/>
      <c r="BL642" s="13"/>
      <c r="BM642" s="13"/>
      <c r="BN642" s="13"/>
      <c r="BO642" s="13"/>
      <c r="BP642" s="13"/>
      <c r="BQ642" s="13"/>
      <c r="BR642" s="13"/>
      <c r="BS642" s="13"/>
      <c r="BT642" s="13"/>
      <c r="BU642" s="13"/>
      <c r="BV642" s="13"/>
      <c r="BW642" s="13"/>
      <c r="BX642" s="13"/>
      <c r="BY642" s="13"/>
      <c r="BZ642" s="13"/>
      <c r="CA642" s="13"/>
      <c r="CB642" s="13"/>
      <c r="CC642" s="13"/>
      <c r="CD642" s="13"/>
      <c r="CE642" s="13"/>
      <c r="CF642" s="13"/>
      <c r="CG642" s="13"/>
      <c r="CH642" s="13"/>
      <c r="CI642" s="13"/>
      <c r="CJ642" s="13"/>
      <c r="CK642" s="13"/>
      <c r="CL642" s="13"/>
      <c r="CM642" s="13"/>
      <c r="CN642" s="13"/>
      <c r="CO642" s="13"/>
      <c r="CP642" s="13"/>
      <c r="CQ642" s="13"/>
      <c r="CR642" s="13"/>
      <c r="CS642" s="13"/>
      <c r="CT642" s="13"/>
      <c r="CU642" s="13"/>
      <c r="CV642" s="13"/>
      <c r="CW642" s="13"/>
      <c r="CX642" s="13"/>
      <c r="CY642" s="13"/>
      <c r="CZ642" s="13"/>
      <c r="DA642" s="13"/>
      <c r="DB642" s="13"/>
      <c r="DC642" s="13"/>
      <c r="DD642" s="13"/>
      <c r="DE642" s="13"/>
      <c r="DF642" s="13"/>
      <c r="DG642" s="13"/>
    </row>
    <row r="643" spans="2:111" ht="14.25">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c r="AF643" s="13"/>
      <c r="AG643" s="13"/>
      <c r="AH643" s="13"/>
      <c r="AI643" s="13"/>
      <c r="AJ643" s="13"/>
      <c r="AK643" s="13"/>
      <c r="AL643" s="13"/>
      <c r="AM643" s="13"/>
      <c r="AN643" s="13"/>
      <c r="AO643" s="13"/>
      <c r="AP643" s="13"/>
      <c r="AQ643" s="13"/>
      <c r="AR643" s="13"/>
      <c r="AS643" s="13"/>
      <c r="AT643" s="13"/>
      <c r="AU643" s="13"/>
      <c r="AV643" s="13"/>
      <c r="AW643" s="13"/>
      <c r="AX643" s="13"/>
      <c r="AY643" s="13"/>
      <c r="AZ643" s="13"/>
      <c r="BA643" s="13"/>
      <c r="BB643" s="13"/>
      <c r="BC643" s="13"/>
      <c r="BD643" s="13"/>
      <c r="BE643" s="13"/>
      <c r="BF643" s="13"/>
      <c r="BG643" s="13"/>
      <c r="BH643" s="13"/>
      <c r="BI643" s="13"/>
      <c r="BJ643" s="13"/>
      <c r="BK643" s="13"/>
      <c r="BL643" s="13"/>
      <c r="BM643" s="13"/>
      <c r="BN643" s="13"/>
      <c r="BO643" s="13"/>
      <c r="BP643" s="13"/>
      <c r="BQ643" s="13"/>
      <c r="BR643" s="13"/>
      <c r="BS643" s="13"/>
      <c r="BT643" s="13"/>
      <c r="BU643" s="13"/>
      <c r="BV643" s="13"/>
      <c r="BW643" s="13"/>
      <c r="BX643" s="13"/>
      <c r="BY643" s="13"/>
      <c r="BZ643" s="13"/>
      <c r="CA643" s="13"/>
      <c r="CB643" s="13"/>
      <c r="CC643" s="13"/>
      <c r="CD643" s="13"/>
      <c r="CE643" s="13"/>
      <c r="CF643" s="13"/>
      <c r="CG643" s="13"/>
      <c r="CH643" s="13"/>
      <c r="CI643" s="13"/>
      <c r="CJ643" s="13"/>
      <c r="CK643" s="13"/>
      <c r="CL643" s="13"/>
      <c r="CM643" s="13"/>
      <c r="CN643" s="13"/>
      <c r="CO643" s="13"/>
      <c r="CP643" s="13"/>
      <c r="CQ643" s="13"/>
      <c r="CR643" s="13"/>
      <c r="CS643" s="13"/>
      <c r="CT643" s="13"/>
      <c r="CU643" s="13"/>
      <c r="CV643" s="13"/>
      <c r="CW643" s="13"/>
      <c r="CX643" s="13"/>
      <c r="CY643" s="13"/>
      <c r="CZ643" s="13"/>
      <c r="DA643" s="13"/>
      <c r="DB643" s="13"/>
      <c r="DC643" s="13"/>
      <c r="DD643" s="13"/>
      <c r="DE643" s="13"/>
      <c r="DF643" s="13"/>
      <c r="DG643" s="13"/>
    </row>
    <row r="644" spans="2:111" ht="14.25">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c r="AF644" s="13"/>
      <c r="AG644" s="13"/>
      <c r="AH644" s="13"/>
      <c r="AI644" s="13"/>
      <c r="AJ644" s="13"/>
      <c r="AK644" s="13"/>
      <c r="AL644" s="13"/>
      <c r="AM644" s="13"/>
      <c r="AN644" s="13"/>
      <c r="AO644" s="13"/>
      <c r="AP644" s="13"/>
      <c r="AQ644" s="13"/>
      <c r="AR644" s="13"/>
      <c r="AS644" s="13"/>
      <c r="AT644" s="13"/>
      <c r="AU644" s="13"/>
      <c r="AV644" s="13"/>
      <c r="AW644" s="13"/>
      <c r="AX644" s="13"/>
      <c r="AY644" s="13"/>
      <c r="AZ644" s="13"/>
      <c r="BA644" s="13"/>
      <c r="BB644" s="13"/>
      <c r="BC644" s="13"/>
      <c r="BD644" s="13"/>
      <c r="BE644" s="13"/>
      <c r="BF644" s="13"/>
      <c r="BG644" s="13"/>
      <c r="BH644" s="13"/>
      <c r="BI644" s="13"/>
      <c r="BJ644" s="13"/>
      <c r="BK644" s="13"/>
      <c r="BL644" s="13"/>
      <c r="BM644" s="13"/>
      <c r="BN644" s="13"/>
      <c r="BO644" s="13"/>
      <c r="BP644" s="13"/>
      <c r="BQ644" s="13"/>
      <c r="BR644" s="13"/>
      <c r="BS644" s="13"/>
      <c r="BT644" s="13"/>
      <c r="BU644" s="13"/>
      <c r="BV644" s="13"/>
      <c r="BW644" s="13"/>
      <c r="BX644" s="13"/>
      <c r="BY644" s="13"/>
      <c r="BZ644" s="13"/>
      <c r="CA644" s="13"/>
      <c r="CB644" s="13"/>
      <c r="CC644" s="13"/>
      <c r="CD644" s="13"/>
      <c r="CE644" s="13"/>
      <c r="CF644" s="13"/>
      <c r="CG644" s="13"/>
      <c r="CH644" s="13"/>
      <c r="CI644" s="13"/>
      <c r="CJ644" s="13"/>
      <c r="CK644" s="13"/>
      <c r="CL644" s="13"/>
      <c r="CM644" s="13"/>
      <c r="CN644" s="13"/>
      <c r="CO644" s="13"/>
      <c r="CP644" s="13"/>
      <c r="CQ644" s="13"/>
      <c r="CR644" s="13"/>
      <c r="CS644" s="13"/>
      <c r="CT644" s="13"/>
      <c r="CU644" s="13"/>
      <c r="CV644" s="13"/>
      <c r="CW644" s="13"/>
      <c r="CX644" s="13"/>
      <c r="CY644" s="13"/>
      <c r="CZ644" s="13"/>
      <c r="DA644" s="13"/>
      <c r="DB644" s="13"/>
      <c r="DC644" s="13"/>
      <c r="DD644" s="13"/>
      <c r="DE644" s="13"/>
      <c r="DF644" s="13"/>
      <c r="DG644" s="13"/>
    </row>
    <row r="645" spans="2:111" ht="14.25">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c r="AH645" s="13"/>
      <c r="AI645" s="13"/>
      <c r="AJ645" s="13"/>
      <c r="AK645" s="13"/>
      <c r="AL645" s="13"/>
      <c r="AM645" s="13"/>
      <c r="AN645" s="13"/>
      <c r="AO645" s="13"/>
      <c r="AP645" s="13"/>
      <c r="AQ645" s="13"/>
      <c r="AR645" s="13"/>
      <c r="AS645" s="13"/>
      <c r="AT645" s="13"/>
      <c r="AU645" s="13"/>
      <c r="AV645" s="13"/>
      <c r="AW645" s="13"/>
      <c r="AX645" s="13"/>
      <c r="AY645" s="13"/>
      <c r="AZ645" s="13"/>
      <c r="BA645" s="13"/>
      <c r="BB645" s="13"/>
      <c r="BC645" s="13"/>
      <c r="BD645" s="13"/>
      <c r="BE645" s="13"/>
      <c r="BF645" s="13"/>
      <c r="BG645" s="13"/>
      <c r="BH645" s="13"/>
      <c r="BI645" s="13"/>
      <c r="BJ645" s="13"/>
      <c r="BK645" s="13"/>
      <c r="BL645" s="13"/>
      <c r="BM645" s="13"/>
      <c r="BN645" s="13"/>
      <c r="BO645" s="13"/>
      <c r="BP645" s="13"/>
      <c r="BQ645" s="13"/>
      <c r="BR645" s="13"/>
      <c r="BS645" s="13"/>
      <c r="BT645" s="13"/>
      <c r="BU645" s="13"/>
      <c r="BV645" s="13"/>
      <c r="BW645" s="13"/>
      <c r="BX645" s="13"/>
      <c r="BY645" s="13"/>
      <c r="BZ645" s="13"/>
      <c r="CA645" s="13"/>
      <c r="CB645" s="13"/>
      <c r="CC645" s="13"/>
      <c r="CD645" s="13"/>
      <c r="CE645" s="13"/>
      <c r="CF645" s="13"/>
      <c r="CG645" s="13"/>
      <c r="CH645" s="13"/>
      <c r="CI645" s="13"/>
      <c r="CJ645" s="13"/>
      <c r="CK645" s="13"/>
      <c r="CL645" s="13"/>
      <c r="CM645" s="13"/>
      <c r="CN645" s="13"/>
      <c r="CO645" s="13"/>
      <c r="CP645" s="13"/>
      <c r="CQ645" s="13"/>
      <c r="CR645" s="13"/>
      <c r="CS645" s="13"/>
      <c r="CT645" s="13"/>
      <c r="CU645" s="13"/>
      <c r="CV645" s="13"/>
      <c r="CW645" s="13"/>
      <c r="CX645" s="13"/>
      <c r="CY645" s="13"/>
      <c r="CZ645" s="13"/>
      <c r="DA645" s="13"/>
      <c r="DB645" s="13"/>
      <c r="DC645" s="13"/>
      <c r="DD645" s="13"/>
      <c r="DE645" s="13"/>
      <c r="DF645" s="13"/>
      <c r="DG645" s="13"/>
    </row>
    <row r="646" spans="2:111" ht="14.25">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13"/>
      <c r="AO646" s="13"/>
      <c r="AP646" s="13"/>
      <c r="AQ646" s="13"/>
      <c r="AR646" s="13"/>
      <c r="AS646" s="13"/>
      <c r="AT646" s="13"/>
      <c r="AU646" s="13"/>
      <c r="AV646" s="13"/>
      <c r="AW646" s="13"/>
      <c r="AX646" s="13"/>
      <c r="AY646" s="13"/>
      <c r="AZ646" s="13"/>
      <c r="BA646" s="13"/>
      <c r="BB646" s="13"/>
      <c r="BC646" s="13"/>
      <c r="BD646" s="13"/>
      <c r="BE646" s="13"/>
      <c r="BF646" s="13"/>
      <c r="BG646" s="13"/>
      <c r="BH646" s="13"/>
      <c r="BI646" s="13"/>
      <c r="BJ646" s="13"/>
      <c r="BK646" s="13"/>
      <c r="BL646" s="13"/>
      <c r="BM646" s="13"/>
      <c r="BN646" s="13"/>
      <c r="BO646" s="13"/>
      <c r="BP646" s="13"/>
      <c r="BQ646" s="13"/>
      <c r="BR646" s="13"/>
      <c r="BS646" s="13"/>
      <c r="BT646" s="13"/>
      <c r="BU646" s="13"/>
      <c r="BV646" s="13"/>
      <c r="BW646" s="13"/>
      <c r="BX646" s="13"/>
      <c r="BY646" s="13"/>
      <c r="BZ646" s="13"/>
      <c r="CA646" s="13"/>
      <c r="CB646" s="13"/>
      <c r="CC646" s="13"/>
      <c r="CD646" s="13"/>
      <c r="CE646" s="13"/>
      <c r="CF646" s="13"/>
      <c r="CG646" s="13"/>
      <c r="CH646" s="13"/>
      <c r="CI646" s="13"/>
      <c r="CJ646" s="13"/>
      <c r="CK646" s="13"/>
      <c r="CL646" s="13"/>
      <c r="CM646" s="13"/>
      <c r="CN646" s="13"/>
      <c r="CO646" s="13"/>
      <c r="CP646" s="13"/>
      <c r="CQ646" s="13"/>
      <c r="CR646" s="13"/>
      <c r="CS646" s="13"/>
      <c r="CT646" s="13"/>
      <c r="CU646" s="13"/>
      <c r="CV646" s="13"/>
      <c r="CW646" s="13"/>
      <c r="CX646" s="13"/>
      <c r="CY646" s="13"/>
      <c r="CZ646" s="13"/>
      <c r="DA646" s="13"/>
      <c r="DB646" s="13"/>
      <c r="DC646" s="13"/>
      <c r="DD646" s="13"/>
      <c r="DE646" s="13"/>
      <c r="DF646" s="13"/>
      <c r="DG646" s="13"/>
    </row>
    <row r="647" spans="2:111" ht="14.25">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c r="AH647" s="13"/>
      <c r="AI647" s="13"/>
      <c r="AJ647" s="13"/>
      <c r="AK647" s="13"/>
      <c r="AL647" s="13"/>
      <c r="AM647" s="13"/>
      <c r="AN647" s="13"/>
      <c r="AO647" s="13"/>
      <c r="AP647" s="13"/>
      <c r="AQ647" s="13"/>
      <c r="AR647" s="13"/>
      <c r="AS647" s="13"/>
      <c r="AT647" s="13"/>
      <c r="AU647" s="13"/>
      <c r="AV647" s="13"/>
      <c r="AW647" s="13"/>
      <c r="AX647" s="13"/>
      <c r="AY647" s="13"/>
      <c r="AZ647" s="13"/>
      <c r="BA647" s="13"/>
      <c r="BB647" s="13"/>
      <c r="BC647" s="13"/>
      <c r="BD647" s="13"/>
      <c r="BE647" s="13"/>
      <c r="BF647" s="13"/>
      <c r="BG647" s="13"/>
      <c r="BH647" s="13"/>
      <c r="BI647" s="13"/>
      <c r="BJ647" s="13"/>
      <c r="BK647" s="13"/>
      <c r="BL647" s="13"/>
      <c r="BM647" s="13"/>
      <c r="BN647" s="13"/>
      <c r="BO647" s="13"/>
      <c r="BP647" s="13"/>
      <c r="BQ647" s="13"/>
      <c r="BR647" s="13"/>
      <c r="BS647" s="13"/>
      <c r="BT647" s="13"/>
      <c r="BU647" s="13"/>
      <c r="BV647" s="13"/>
      <c r="BW647" s="13"/>
      <c r="BX647" s="13"/>
      <c r="BY647" s="13"/>
      <c r="BZ647" s="13"/>
      <c r="CA647" s="13"/>
      <c r="CB647" s="13"/>
      <c r="CC647" s="13"/>
      <c r="CD647" s="13"/>
      <c r="CE647" s="13"/>
      <c r="CF647" s="13"/>
      <c r="CG647" s="13"/>
      <c r="CH647" s="13"/>
      <c r="CI647" s="13"/>
      <c r="CJ647" s="13"/>
      <c r="CK647" s="13"/>
      <c r="CL647" s="13"/>
      <c r="CM647" s="13"/>
      <c r="CN647" s="13"/>
      <c r="CO647" s="13"/>
      <c r="CP647" s="13"/>
      <c r="CQ647" s="13"/>
      <c r="CR647" s="13"/>
      <c r="CS647" s="13"/>
      <c r="CT647" s="13"/>
      <c r="CU647" s="13"/>
      <c r="CV647" s="13"/>
      <c r="CW647" s="13"/>
      <c r="CX647" s="13"/>
      <c r="CY647" s="13"/>
      <c r="CZ647" s="13"/>
      <c r="DA647" s="13"/>
      <c r="DB647" s="13"/>
      <c r="DC647" s="13"/>
      <c r="DD647" s="13"/>
      <c r="DE647" s="13"/>
      <c r="DF647" s="13"/>
      <c r="DG647" s="13"/>
    </row>
    <row r="648" spans="2:111" ht="14.25">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c r="AH648" s="13"/>
      <c r="AI648" s="13"/>
      <c r="AJ648" s="13"/>
      <c r="AK648" s="13"/>
      <c r="AL648" s="13"/>
      <c r="AM648" s="13"/>
      <c r="AN648" s="13"/>
      <c r="AO648" s="13"/>
      <c r="AP648" s="13"/>
      <c r="AQ648" s="13"/>
      <c r="AR648" s="13"/>
      <c r="AS648" s="13"/>
      <c r="AT648" s="13"/>
      <c r="AU648" s="13"/>
      <c r="AV648" s="13"/>
      <c r="AW648" s="13"/>
      <c r="AX648" s="13"/>
      <c r="AY648" s="13"/>
      <c r="AZ648" s="13"/>
      <c r="BA648" s="13"/>
      <c r="BB648" s="13"/>
      <c r="BC648" s="13"/>
      <c r="BD648" s="13"/>
      <c r="BE648" s="13"/>
      <c r="BF648" s="13"/>
      <c r="BG648" s="13"/>
      <c r="BH648" s="13"/>
      <c r="BI648" s="13"/>
      <c r="BJ648" s="13"/>
      <c r="BK648" s="13"/>
      <c r="BL648" s="13"/>
      <c r="BM648" s="13"/>
      <c r="BN648" s="13"/>
      <c r="BO648" s="13"/>
      <c r="BP648" s="13"/>
      <c r="BQ648" s="13"/>
      <c r="BR648" s="13"/>
      <c r="BS648" s="13"/>
      <c r="BT648" s="13"/>
      <c r="BU648" s="13"/>
      <c r="BV648" s="13"/>
      <c r="BW648" s="13"/>
      <c r="BX648" s="13"/>
      <c r="BY648" s="13"/>
      <c r="BZ648" s="13"/>
      <c r="CA648" s="13"/>
      <c r="CB648" s="13"/>
      <c r="CC648" s="13"/>
      <c r="CD648" s="13"/>
      <c r="CE648" s="13"/>
      <c r="CF648" s="13"/>
      <c r="CG648" s="13"/>
      <c r="CH648" s="13"/>
      <c r="CI648" s="13"/>
      <c r="CJ648" s="13"/>
      <c r="CK648" s="13"/>
      <c r="CL648" s="13"/>
      <c r="CM648" s="13"/>
      <c r="CN648" s="13"/>
      <c r="CO648" s="13"/>
      <c r="CP648" s="13"/>
      <c r="CQ648" s="13"/>
      <c r="CR648" s="13"/>
      <c r="CS648" s="13"/>
      <c r="CT648" s="13"/>
      <c r="CU648" s="13"/>
      <c r="CV648" s="13"/>
      <c r="CW648" s="13"/>
      <c r="CX648" s="13"/>
      <c r="CY648" s="13"/>
      <c r="CZ648" s="13"/>
      <c r="DA648" s="13"/>
      <c r="DB648" s="13"/>
      <c r="DC648" s="13"/>
      <c r="DD648" s="13"/>
      <c r="DE648" s="13"/>
      <c r="DF648" s="13"/>
      <c r="DG648" s="13"/>
    </row>
    <row r="649" spans="2:111" ht="14.25">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c r="AG649" s="13"/>
      <c r="AH649" s="13"/>
      <c r="AI649" s="13"/>
      <c r="AJ649" s="13"/>
      <c r="AK649" s="13"/>
      <c r="AL649" s="13"/>
      <c r="AM649" s="13"/>
      <c r="AN649" s="13"/>
      <c r="AO649" s="13"/>
      <c r="AP649" s="13"/>
      <c r="AQ649" s="13"/>
      <c r="AR649" s="13"/>
      <c r="AS649" s="13"/>
      <c r="AT649" s="13"/>
      <c r="AU649" s="13"/>
      <c r="AV649" s="13"/>
      <c r="AW649" s="13"/>
      <c r="AX649" s="13"/>
      <c r="AY649" s="13"/>
      <c r="AZ649" s="13"/>
      <c r="BA649" s="13"/>
      <c r="BB649" s="13"/>
      <c r="BC649" s="13"/>
      <c r="BD649" s="13"/>
      <c r="BE649" s="13"/>
      <c r="BF649" s="13"/>
      <c r="BG649" s="13"/>
      <c r="BH649" s="13"/>
      <c r="BI649" s="13"/>
      <c r="BJ649" s="13"/>
      <c r="BK649" s="13"/>
      <c r="BL649" s="13"/>
      <c r="BM649" s="13"/>
      <c r="BN649" s="13"/>
      <c r="BO649" s="13"/>
      <c r="BP649" s="13"/>
      <c r="BQ649" s="13"/>
      <c r="BR649" s="13"/>
      <c r="BS649" s="13"/>
      <c r="BT649" s="13"/>
      <c r="BU649" s="13"/>
      <c r="BV649" s="13"/>
      <c r="BW649" s="13"/>
      <c r="BX649" s="13"/>
      <c r="BY649" s="13"/>
      <c r="BZ649" s="13"/>
      <c r="CA649" s="13"/>
      <c r="CB649" s="13"/>
      <c r="CC649" s="13"/>
      <c r="CD649" s="13"/>
      <c r="CE649" s="13"/>
      <c r="CF649" s="13"/>
      <c r="CG649" s="13"/>
      <c r="CH649" s="13"/>
      <c r="CI649" s="13"/>
      <c r="CJ649" s="13"/>
      <c r="CK649" s="13"/>
      <c r="CL649" s="13"/>
      <c r="CM649" s="13"/>
      <c r="CN649" s="13"/>
      <c r="CO649" s="13"/>
      <c r="CP649" s="13"/>
      <c r="CQ649" s="13"/>
      <c r="CR649" s="13"/>
      <c r="CS649" s="13"/>
      <c r="CT649" s="13"/>
      <c r="CU649" s="13"/>
      <c r="CV649" s="13"/>
      <c r="CW649" s="13"/>
      <c r="CX649" s="13"/>
      <c r="CY649" s="13"/>
      <c r="CZ649" s="13"/>
      <c r="DA649" s="13"/>
      <c r="DB649" s="13"/>
      <c r="DC649" s="13"/>
      <c r="DD649" s="13"/>
      <c r="DE649" s="13"/>
      <c r="DF649" s="13"/>
      <c r="DG649" s="13"/>
    </row>
    <row r="650" spans="2:111" ht="14.25">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c r="AH650" s="13"/>
      <c r="AI650" s="13"/>
      <c r="AJ650" s="13"/>
      <c r="AK650" s="13"/>
      <c r="AL650" s="13"/>
      <c r="AM650" s="13"/>
      <c r="AN650" s="13"/>
      <c r="AO650" s="13"/>
      <c r="AP650" s="13"/>
      <c r="AQ650" s="13"/>
      <c r="AR650" s="13"/>
      <c r="AS650" s="13"/>
      <c r="AT650" s="13"/>
      <c r="AU650" s="13"/>
      <c r="AV650" s="13"/>
      <c r="AW650" s="13"/>
      <c r="AX650" s="13"/>
      <c r="AY650" s="13"/>
      <c r="AZ650" s="13"/>
      <c r="BA650" s="13"/>
      <c r="BB650" s="13"/>
      <c r="BC650" s="13"/>
      <c r="BD650" s="13"/>
      <c r="BE650" s="13"/>
      <c r="BF650" s="13"/>
      <c r="BG650" s="13"/>
      <c r="BH650" s="13"/>
      <c r="BI650" s="13"/>
      <c r="BJ650" s="13"/>
      <c r="BK650" s="13"/>
      <c r="BL650" s="13"/>
      <c r="BM650" s="13"/>
      <c r="BN650" s="13"/>
      <c r="BO650" s="13"/>
      <c r="BP650" s="13"/>
      <c r="BQ650" s="13"/>
      <c r="BR650" s="13"/>
      <c r="BS650" s="13"/>
      <c r="BT650" s="13"/>
      <c r="BU650" s="13"/>
      <c r="BV650" s="13"/>
      <c r="BW650" s="13"/>
      <c r="BX650" s="13"/>
      <c r="BY650" s="13"/>
      <c r="BZ650" s="13"/>
      <c r="CA650" s="13"/>
      <c r="CB650" s="13"/>
      <c r="CC650" s="13"/>
      <c r="CD650" s="13"/>
      <c r="CE650" s="13"/>
      <c r="CF650" s="13"/>
      <c r="CG650" s="13"/>
      <c r="CH650" s="13"/>
      <c r="CI650" s="13"/>
      <c r="CJ650" s="13"/>
      <c r="CK650" s="13"/>
      <c r="CL650" s="13"/>
      <c r="CM650" s="13"/>
      <c r="CN650" s="13"/>
      <c r="CO650" s="13"/>
      <c r="CP650" s="13"/>
      <c r="CQ650" s="13"/>
      <c r="CR650" s="13"/>
      <c r="CS650" s="13"/>
      <c r="CT650" s="13"/>
      <c r="CU650" s="13"/>
      <c r="CV650" s="13"/>
      <c r="CW650" s="13"/>
      <c r="CX650" s="13"/>
      <c r="CY650" s="13"/>
      <c r="CZ650" s="13"/>
      <c r="DA650" s="13"/>
      <c r="DB650" s="13"/>
      <c r="DC650" s="13"/>
      <c r="DD650" s="13"/>
      <c r="DE650" s="13"/>
      <c r="DF650" s="13"/>
      <c r="DG650" s="13"/>
    </row>
    <row r="651" spans="2:111" ht="14.25">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3"/>
      <c r="AF651" s="13"/>
      <c r="AG651" s="13"/>
      <c r="AH651" s="13"/>
      <c r="AI651" s="13"/>
      <c r="AJ651" s="13"/>
      <c r="AK651" s="13"/>
      <c r="AL651" s="13"/>
      <c r="AM651" s="13"/>
      <c r="AN651" s="13"/>
      <c r="AO651" s="13"/>
      <c r="AP651" s="13"/>
      <c r="AQ651" s="13"/>
      <c r="AR651" s="13"/>
      <c r="AS651" s="13"/>
      <c r="AT651" s="13"/>
      <c r="AU651" s="13"/>
      <c r="AV651" s="13"/>
      <c r="AW651" s="13"/>
      <c r="AX651" s="13"/>
      <c r="AY651" s="13"/>
      <c r="AZ651" s="13"/>
      <c r="BA651" s="13"/>
      <c r="BB651" s="13"/>
      <c r="BC651" s="13"/>
      <c r="BD651" s="13"/>
      <c r="BE651" s="13"/>
      <c r="BF651" s="13"/>
      <c r="BG651" s="13"/>
      <c r="BH651" s="13"/>
      <c r="BI651" s="13"/>
      <c r="BJ651" s="13"/>
      <c r="BK651" s="13"/>
      <c r="BL651" s="13"/>
      <c r="BM651" s="13"/>
      <c r="BN651" s="13"/>
      <c r="BO651" s="13"/>
      <c r="BP651" s="13"/>
      <c r="BQ651" s="13"/>
      <c r="BR651" s="13"/>
      <c r="BS651" s="13"/>
      <c r="BT651" s="13"/>
      <c r="BU651" s="13"/>
      <c r="BV651" s="13"/>
      <c r="BW651" s="13"/>
      <c r="BX651" s="13"/>
      <c r="BY651" s="13"/>
      <c r="BZ651" s="13"/>
      <c r="CA651" s="13"/>
      <c r="CB651" s="13"/>
      <c r="CC651" s="13"/>
      <c r="CD651" s="13"/>
      <c r="CE651" s="13"/>
      <c r="CF651" s="13"/>
      <c r="CG651" s="13"/>
      <c r="CH651" s="13"/>
      <c r="CI651" s="13"/>
      <c r="CJ651" s="13"/>
      <c r="CK651" s="13"/>
      <c r="CL651" s="13"/>
      <c r="CM651" s="13"/>
      <c r="CN651" s="13"/>
      <c r="CO651" s="13"/>
      <c r="CP651" s="13"/>
      <c r="CQ651" s="13"/>
      <c r="CR651" s="13"/>
      <c r="CS651" s="13"/>
      <c r="CT651" s="13"/>
      <c r="CU651" s="13"/>
      <c r="CV651" s="13"/>
      <c r="CW651" s="13"/>
      <c r="CX651" s="13"/>
      <c r="CY651" s="13"/>
      <c r="CZ651" s="13"/>
      <c r="DA651" s="13"/>
      <c r="DB651" s="13"/>
      <c r="DC651" s="13"/>
      <c r="DD651" s="13"/>
      <c r="DE651" s="13"/>
      <c r="DF651" s="13"/>
      <c r="DG651" s="13"/>
    </row>
    <row r="652" spans="2:111" ht="14.25">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c r="AG652" s="13"/>
      <c r="AH652" s="13"/>
      <c r="AI652" s="13"/>
      <c r="AJ652" s="13"/>
      <c r="AK652" s="13"/>
      <c r="AL652" s="13"/>
      <c r="AM652" s="13"/>
      <c r="AN652" s="13"/>
      <c r="AO652" s="13"/>
      <c r="AP652" s="13"/>
      <c r="AQ652" s="13"/>
      <c r="AR652" s="13"/>
      <c r="AS652" s="13"/>
      <c r="AT652" s="13"/>
      <c r="AU652" s="13"/>
      <c r="AV652" s="13"/>
      <c r="AW652" s="13"/>
      <c r="AX652" s="13"/>
      <c r="AY652" s="13"/>
      <c r="AZ652" s="13"/>
      <c r="BA652" s="13"/>
      <c r="BB652" s="13"/>
      <c r="BC652" s="13"/>
      <c r="BD652" s="13"/>
      <c r="BE652" s="13"/>
      <c r="BF652" s="13"/>
      <c r="BG652" s="13"/>
      <c r="BH652" s="13"/>
      <c r="BI652" s="13"/>
      <c r="BJ652" s="13"/>
      <c r="BK652" s="13"/>
      <c r="BL652" s="13"/>
      <c r="BM652" s="13"/>
      <c r="BN652" s="13"/>
      <c r="BO652" s="13"/>
      <c r="BP652" s="13"/>
      <c r="BQ652" s="13"/>
      <c r="BR652" s="13"/>
      <c r="BS652" s="13"/>
      <c r="BT652" s="13"/>
      <c r="BU652" s="13"/>
      <c r="BV652" s="13"/>
      <c r="BW652" s="13"/>
      <c r="BX652" s="13"/>
      <c r="BY652" s="13"/>
      <c r="BZ652" s="13"/>
      <c r="CA652" s="13"/>
      <c r="CB652" s="13"/>
      <c r="CC652" s="13"/>
      <c r="CD652" s="13"/>
      <c r="CE652" s="13"/>
      <c r="CF652" s="13"/>
      <c r="CG652" s="13"/>
      <c r="CH652" s="13"/>
      <c r="CI652" s="13"/>
      <c r="CJ652" s="13"/>
      <c r="CK652" s="13"/>
      <c r="CL652" s="13"/>
      <c r="CM652" s="13"/>
      <c r="CN652" s="13"/>
      <c r="CO652" s="13"/>
      <c r="CP652" s="13"/>
      <c r="CQ652" s="13"/>
      <c r="CR652" s="13"/>
      <c r="CS652" s="13"/>
      <c r="CT652" s="13"/>
      <c r="CU652" s="13"/>
      <c r="CV652" s="13"/>
      <c r="CW652" s="13"/>
      <c r="CX652" s="13"/>
      <c r="CY652" s="13"/>
      <c r="CZ652" s="13"/>
      <c r="DA652" s="13"/>
      <c r="DB652" s="13"/>
      <c r="DC652" s="13"/>
      <c r="DD652" s="13"/>
      <c r="DE652" s="13"/>
      <c r="DF652" s="13"/>
      <c r="DG652" s="13"/>
    </row>
    <row r="653" spans="2:111" ht="14.25">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c r="AH653" s="13"/>
      <c r="AI653" s="13"/>
      <c r="AJ653" s="13"/>
      <c r="AK653" s="13"/>
      <c r="AL653" s="13"/>
      <c r="AM653" s="13"/>
      <c r="AN653" s="13"/>
      <c r="AO653" s="13"/>
      <c r="AP653" s="13"/>
      <c r="AQ653" s="13"/>
      <c r="AR653" s="13"/>
      <c r="AS653" s="13"/>
      <c r="AT653" s="13"/>
      <c r="AU653" s="13"/>
      <c r="AV653" s="13"/>
      <c r="AW653" s="13"/>
      <c r="AX653" s="13"/>
      <c r="AY653" s="13"/>
      <c r="AZ653" s="13"/>
      <c r="BA653" s="13"/>
      <c r="BB653" s="13"/>
      <c r="BC653" s="13"/>
      <c r="BD653" s="13"/>
      <c r="BE653" s="13"/>
      <c r="BF653" s="13"/>
      <c r="BG653" s="13"/>
      <c r="BH653" s="13"/>
      <c r="BI653" s="13"/>
      <c r="BJ653" s="13"/>
      <c r="BK653" s="13"/>
      <c r="BL653" s="13"/>
      <c r="BM653" s="13"/>
      <c r="BN653" s="13"/>
      <c r="BO653" s="13"/>
      <c r="BP653" s="13"/>
      <c r="BQ653" s="13"/>
      <c r="BR653" s="13"/>
      <c r="BS653" s="13"/>
      <c r="BT653" s="13"/>
      <c r="BU653" s="13"/>
      <c r="BV653" s="13"/>
      <c r="BW653" s="13"/>
      <c r="BX653" s="13"/>
      <c r="BY653" s="13"/>
      <c r="BZ653" s="13"/>
      <c r="CA653" s="13"/>
      <c r="CB653" s="13"/>
      <c r="CC653" s="13"/>
      <c r="CD653" s="13"/>
      <c r="CE653" s="13"/>
      <c r="CF653" s="13"/>
      <c r="CG653" s="13"/>
      <c r="CH653" s="13"/>
      <c r="CI653" s="13"/>
      <c r="CJ653" s="13"/>
      <c r="CK653" s="13"/>
      <c r="CL653" s="13"/>
      <c r="CM653" s="13"/>
      <c r="CN653" s="13"/>
      <c r="CO653" s="13"/>
      <c r="CP653" s="13"/>
      <c r="CQ653" s="13"/>
      <c r="CR653" s="13"/>
      <c r="CS653" s="13"/>
      <c r="CT653" s="13"/>
      <c r="CU653" s="13"/>
      <c r="CV653" s="13"/>
      <c r="CW653" s="13"/>
      <c r="CX653" s="13"/>
      <c r="CY653" s="13"/>
      <c r="CZ653" s="13"/>
      <c r="DA653" s="13"/>
      <c r="DB653" s="13"/>
      <c r="DC653" s="13"/>
      <c r="DD653" s="13"/>
      <c r="DE653" s="13"/>
      <c r="DF653" s="13"/>
      <c r="DG653" s="13"/>
    </row>
    <row r="654" spans="2:111" ht="14.25">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c r="AL654" s="13"/>
      <c r="AM654" s="13"/>
      <c r="AN654" s="13"/>
      <c r="AO654" s="13"/>
      <c r="AP654" s="13"/>
      <c r="AQ654" s="13"/>
      <c r="AR654" s="13"/>
      <c r="AS654" s="13"/>
      <c r="AT654" s="13"/>
      <c r="AU654" s="13"/>
      <c r="AV654" s="13"/>
      <c r="AW654" s="13"/>
      <c r="AX654" s="13"/>
      <c r="AY654" s="13"/>
      <c r="AZ654" s="13"/>
      <c r="BA654" s="13"/>
      <c r="BB654" s="13"/>
      <c r="BC654" s="13"/>
      <c r="BD654" s="13"/>
      <c r="BE654" s="13"/>
      <c r="BF654" s="13"/>
      <c r="BG654" s="13"/>
      <c r="BH654" s="13"/>
      <c r="BI654" s="13"/>
      <c r="BJ654" s="13"/>
      <c r="BK654" s="13"/>
      <c r="BL654" s="13"/>
      <c r="BM654" s="13"/>
      <c r="BN654" s="13"/>
      <c r="BO654" s="13"/>
      <c r="BP654" s="13"/>
      <c r="BQ654" s="13"/>
      <c r="BR654" s="13"/>
      <c r="BS654" s="13"/>
      <c r="BT654" s="13"/>
      <c r="BU654" s="13"/>
      <c r="BV654" s="13"/>
      <c r="BW654" s="13"/>
      <c r="BX654" s="13"/>
      <c r="BY654" s="13"/>
      <c r="BZ654" s="13"/>
      <c r="CA654" s="13"/>
      <c r="CB654" s="13"/>
      <c r="CC654" s="13"/>
      <c r="CD654" s="13"/>
      <c r="CE654" s="13"/>
      <c r="CF654" s="13"/>
      <c r="CG654" s="13"/>
      <c r="CH654" s="13"/>
      <c r="CI654" s="13"/>
      <c r="CJ654" s="13"/>
      <c r="CK654" s="13"/>
      <c r="CL654" s="13"/>
      <c r="CM654" s="13"/>
      <c r="CN654" s="13"/>
      <c r="CO654" s="13"/>
      <c r="CP654" s="13"/>
      <c r="CQ654" s="13"/>
      <c r="CR654" s="13"/>
      <c r="CS654" s="13"/>
      <c r="CT654" s="13"/>
      <c r="CU654" s="13"/>
      <c r="CV654" s="13"/>
      <c r="CW654" s="13"/>
      <c r="CX654" s="13"/>
      <c r="CY654" s="13"/>
      <c r="CZ654" s="13"/>
      <c r="DA654" s="13"/>
      <c r="DB654" s="13"/>
      <c r="DC654" s="13"/>
      <c r="DD654" s="13"/>
      <c r="DE654" s="13"/>
      <c r="DF654" s="13"/>
      <c r="DG654" s="13"/>
    </row>
    <row r="655" spans="2:111" ht="14.25">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c r="AG655" s="13"/>
      <c r="AH655" s="13"/>
      <c r="AI655" s="13"/>
      <c r="AJ655" s="13"/>
      <c r="AK655" s="13"/>
      <c r="AL655" s="13"/>
      <c r="AM655" s="13"/>
      <c r="AN655" s="13"/>
      <c r="AO655" s="13"/>
      <c r="AP655" s="13"/>
      <c r="AQ655" s="13"/>
      <c r="AR655" s="13"/>
      <c r="AS655" s="13"/>
      <c r="AT655" s="13"/>
      <c r="AU655" s="13"/>
      <c r="AV655" s="13"/>
      <c r="AW655" s="13"/>
      <c r="AX655" s="13"/>
      <c r="AY655" s="13"/>
      <c r="AZ655" s="13"/>
      <c r="BA655" s="13"/>
      <c r="BB655" s="13"/>
      <c r="BC655" s="13"/>
      <c r="BD655" s="13"/>
      <c r="BE655" s="13"/>
      <c r="BF655" s="13"/>
      <c r="BG655" s="13"/>
      <c r="BH655" s="13"/>
      <c r="BI655" s="13"/>
      <c r="BJ655" s="13"/>
      <c r="BK655" s="13"/>
      <c r="BL655" s="13"/>
      <c r="BM655" s="13"/>
      <c r="BN655" s="13"/>
      <c r="BO655" s="13"/>
      <c r="BP655" s="13"/>
      <c r="BQ655" s="13"/>
      <c r="BR655" s="13"/>
      <c r="BS655" s="13"/>
      <c r="BT655" s="13"/>
      <c r="BU655" s="13"/>
      <c r="BV655" s="13"/>
      <c r="BW655" s="13"/>
      <c r="BX655" s="13"/>
      <c r="BY655" s="13"/>
      <c r="BZ655" s="13"/>
      <c r="CA655" s="13"/>
      <c r="CB655" s="13"/>
      <c r="CC655" s="13"/>
      <c r="CD655" s="13"/>
      <c r="CE655" s="13"/>
      <c r="CF655" s="13"/>
      <c r="CG655" s="13"/>
      <c r="CH655" s="13"/>
      <c r="CI655" s="13"/>
      <c r="CJ655" s="13"/>
      <c r="CK655" s="13"/>
      <c r="CL655" s="13"/>
      <c r="CM655" s="13"/>
      <c r="CN655" s="13"/>
      <c r="CO655" s="13"/>
      <c r="CP655" s="13"/>
      <c r="CQ655" s="13"/>
      <c r="CR655" s="13"/>
      <c r="CS655" s="13"/>
      <c r="CT655" s="13"/>
      <c r="CU655" s="13"/>
      <c r="CV655" s="13"/>
      <c r="CW655" s="13"/>
      <c r="CX655" s="13"/>
      <c r="CY655" s="13"/>
      <c r="CZ655" s="13"/>
      <c r="DA655" s="13"/>
      <c r="DB655" s="13"/>
      <c r="DC655" s="13"/>
      <c r="DD655" s="13"/>
      <c r="DE655" s="13"/>
      <c r="DF655" s="13"/>
      <c r="DG655" s="13"/>
    </row>
    <row r="656" spans="2:111" ht="14.25">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c r="AH656" s="13"/>
      <c r="AI656" s="13"/>
      <c r="AJ656" s="13"/>
      <c r="AK656" s="13"/>
      <c r="AL656" s="13"/>
      <c r="AM656" s="13"/>
      <c r="AN656" s="13"/>
      <c r="AO656" s="13"/>
      <c r="AP656" s="13"/>
      <c r="AQ656" s="13"/>
      <c r="AR656" s="13"/>
      <c r="AS656" s="13"/>
      <c r="AT656" s="13"/>
      <c r="AU656" s="13"/>
      <c r="AV656" s="13"/>
      <c r="AW656" s="13"/>
      <c r="AX656" s="13"/>
      <c r="AY656" s="13"/>
      <c r="AZ656" s="13"/>
      <c r="BA656" s="13"/>
      <c r="BB656" s="13"/>
      <c r="BC656" s="13"/>
      <c r="BD656" s="13"/>
      <c r="BE656" s="13"/>
      <c r="BF656" s="13"/>
      <c r="BG656" s="13"/>
      <c r="BH656" s="13"/>
      <c r="BI656" s="13"/>
      <c r="BJ656" s="13"/>
      <c r="BK656" s="13"/>
      <c r="BL656" s="13"/>
      <c r="BM656" s="13"/>
      <c r="BN656" s="13"/>
      <c r="BO656" s="13"/>
      <c r="BP656" s="13"/>
      <c r="BQ656" s="13"/>
      <c r="BR656" s="13"/>
      <c r="BS656" s="13"/>
      <c r="BT656" s="13"/>
      <c r="BU656" s="13"/>
      <c r="BV656" s="13"/>
      <c r="BW656" s="13"/>
      <c r="BX656" s="13"/>
      <c r="BY656" s="13"/>
      <c r="BZ656" s="13"/>
      <c r="CA656" s="13"/>
      <c r="CB656" s="13"/>
      <c r="CC656" s="13"/>
      <c r="CD656" s="13"/>
      <c r="CE656" s="13"/>
      <c r="CF656" s="13"/>
      <c r="CG656" s="13"/>
      <c r="CH656" s="13"/>
      <c r="CI656" s="13"/>
      <c r="CJ656" s="13"/>
      <c r="CK656" s="13"/>
      <c r="CL656" s="13"/>
      <c r="CM656" s="13"/>
      <c r="CN656" s="13"/>
      <c r="CO656" s="13"/>
      <c r="CP656" s="13"/>
      <c r="CQ656" s="13"/>
      <c r="CR656" s="13"/>
      <c r="CS656" s="13"/>
      <c r="CT656" s="13"/>
      <c r="CU656" s="13"/>
      <c r="CV656" s="13"/>
      <c r="CW656" s="13"/>
      <c r="CX656" s="13"/>
      <c r="CY656" s="13"/>
      <c r="CZ656" s="13"/>
      <c r="DA656" s="13"/>
      <c r="DB656" s="13"/>
      <c r="DC656" s="13"/>
      <c r="DD656" s="13"/>
      <c r="DE656" s="13"/>
      <c r="DF656" s="13"/>
      <c r="DG656" s="13"/>
    </row>
    <row r="657" spans="2:111" ht="14.25">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c r="AH657" s="13"/>
      <c r="AI657" s="13"/>
      <c r="AJ657" s="13"/>
      <c r="AK657" s="13"/>
      <c r="AL657" s="13"/>
      <c r="AM657" s="13"/>
      <c r="AN657" s="13"/>
      <c r="AO657" s="13"/>
      <c r="AP657" s="13"/>
      <c r="AQ657" s="13"/>
      <c r="AR657" s="13"/>
      <c r="AS657" s="13"/>
      <c r="AT657" s="13"/>
      <c r="AU657" s="13"/>
      <c r="AV657" s="13"/>
      <c r="AW657" s="13"/>
      <c r="AX657" s="13"/>
      <c r="AY657" s="13"/>
      <c r="AZ657" s="13"/>
      <c r="BA657" s="13"/>
      <c r="BB657" s="13"/>
      <c r="BC657" s="13"/>
      <c r="BD657" s="13"/>
      <c r="BE657" s="13"/>
      <c r="BF657" s="13"/>
      <c r="BG657" s="13"/>
      <c r="BH657" s="13"/>
      <c r="BI657" s="13"/>
      <c r="BJ657" s="13"/>
      <c r="BK657" s="13"/>
      <c r="BL657" s="13"/>
      <c r="BM657" s="13"/>
      <c r="BN657" s="13"/>
      <c r="BO657" s="13"/>
      <c r="BP657" s="13"/>
      <c r="BQ657" s="13"/>
      <c r="BR657" s="13"/>
      <c r="BS657" s="13"/>
      <c r="BT657" s="13"/>
      <c r="BU657" s="13"/>
      <c r="BV657" s="13"/>
      <c r="BW657" s="13"/>
      <c r="BX657" s="13"/>
      <c r="BY657" s="13"/>
      <c r="BZ657" s="13"/>
      <c r="CA657" s="13"/>
      <c r="CB657" s="13"/>
      <c r="CC657" s="13"/>
      <c r="CD657" s="13"/>
      <c r="CE657" s="13"/>
      <c r="CF657" s="13"/>
      <c r="CG657" s="13"/>
      <c r="CH657" s="13"/>
      <c r="CI657" s="13"/>
      <c r="CJ657" s="13"/>
      <c r="CK657" s="13"/>
      <c r="CL657" s="13"/>
      <c r="CM657" s="13"/>
      <c r="CN657" s="13"/>
      <c r="CO657" s="13"/>
      <c r="CP657" s="13"/>
      <c r="CQ657" s="13"/>
      <c r="CR657" s="13"/>
      <c r="CS657" s="13"/>
      <c r="CT657" s="13"/>
      <c r="CU657" s="13"/>
      <c r="CV657" s="13"/>
      <c r="CW657" s="13"/>
      <c r="CX657" s="13"/>
      <c r="CY657" s="13"/>
      <c r="CZ657" s="13"/>
      <c r="DA657" s="13"/>
      <c r="DB657" s="13"/>
      <c r="DC657" s="13"/>
      <c r="DD657" s="13"/>
      <c r="DE657" s="13"/>
      <c r="DF657" s="13"/>
      <c r="DG657" s="13"/>
    </row>
    <row r="658" spans="2:111" ht="14.25">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c r="AG658" s="13"/>
      <c r="AH658" s="13"/>
      <c r="AI658" s="13"/>
      <c r="AJ658" s="13"/>
      <c r="AK658" s="13"/>
      <c r="AL658" s="13"/>
      <c r="AM658" s="13"/>
      <c r="AN658" s="13"/>
      <c r="AO658" s="13"/>
      <c r="AP658" s="13"/>
      <c r="AQ658" s="13"/>
      <c r="AR658" s="13"/>
      <c r="AS658" s="13"/>
      <c r="AT658" s="13"/>
      <c r="AU658" s="13"/>
      <c r="AV658" s="13"/>
      <c r="AW658" s="13"/>
      <c r="AX658" s="13"/>
      <c r="AY658" s="13"/>
      <c r="AZ658" s="13"/>
      <c r="BA658" s="13"/>
      <c r="BB658" s="13"/>
      <c r="BC658" s="13"/>
      <c r="BD658" s="13"/>
      <c r="BE658" s="13"/>
      <c r="BF658" s="13"/>
      <c r="BG658" s="13"/>
      <c r="BH658" s="13"/>
      <c r="BI658" s="13"/>
      <c r="BJ658" s="13"/>
      <c r="BK658" s="13"/>
      <c r="BL658" s="13"/>
      <c r="BM658" s="13"/>
      <c r="BN658" s="13"/>
      <c r="BO658" s="13"/>
      <c r="BP658" s="13"/>
      <c r="BQ658" s="13"/>
      <c r="BR658" s="13"/>
      <c r="BS658" s="13"/>
      <c r="BT658" s="13"/>
      <c r="BU658" s="13"/>
      <c r="BV658" s="13"/>
      <c r="BW658" s="13"/>
      <c r="BX658" s="13"/>
      <c r="BY658" s="13"/>
      <c r="BZ658" s="13"/>
      <c r="CA658" s="13"/>
      <c r="CB658" s="13"/>
      <c r="CC658" s="13"/>
      <c r="CD658" s="13"/>
      <c r="CE658" s="13"/>
      <c r="CF658" s="13"/>
      <c r="CG658" s="13"/>
      <c r="CH658" s="13"/>
      <c r="CI658" s="13"/>
      <c r="CJ658" s="13"/>
      <c r="CK658" s="13"/>
      <c r="CL658" s="13"/>
      <c r="CM658" s="13"/>
      <c r="CN658" s="13"/>
      <c r="CO658" s="13"/>
      <c r="CP658" s="13"/>
      <c r="CQ658" s="13"/>
      <c r="CR658" s="13"/>
      <c r="CS658" s="13"/>
      <c r="CT658" s="13"/>
      <c r="CU658" s="13"/>
      <c r="CV658" s="13"/>
      <c r="CW658" s="13"/>
      <c r="CX658" s="13"/>
      <c r="CY658" s="13"/>
      <c r="CZ658" s="13"/>
      <c r="DA658" s="13"/>
      <c r="DB658" s="13"/>
      <c r="DC658" s="13"/>
      <c r="DD658" s="13"/>
      <c r="DE658" s="13"/>
      <c r="DF658" s="13"/>
      <c r="DG658" s="13"/>
    </row>
    <row r="659" spans="2:111" ht="14.25">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c r="AF659" s="13"/>
      <c r="AG659" s="13"/>
      <c r="AH659" s="13"/>
      <c r="AI659" s="13"/>
      <c r="AJ659" s="13"/>
      <c r="AK659" s="13"/>
      <c r="AL659" s="13"/>
      <c r="AM659" s="13"/>
      <c r="AN659" s="13"/>
      <c r="AO659" s="13"/>
      <c r="AP659" s="13"/>
      <c r="AQ659" s="13"/>
      <c r="AR659" s="13"/>
      <c r="AS659" s="13"/>
      <c r="AT659" s="13"/>
      <c r="AU659" s="13"/>
      <c r="AV659" s="13"/>
      <c r="AW659" s="13"/>
      <c r="AX659" s="13"/>
      <c r="AY659" s="13"/>
      <c r="AZ659" s="13"/>
      <c r="BA659" s="13"/>
      <c r="BB659" s="13"/>
      <c r="BC659" s="13"/>
      <c r="BD659" s="13"/>
      <c r="BE659" s="13"/>
      <c r="BF659" s="13"/>
      <c r="BG659" s="13"/>
      <c r="BH659" s="13"/>
      <c r="BI659" s="13"/>
      <c r="BJ659" s="13"/>
      <c r="BK659" s="13"/>
      <c r="BL659" s="13"/>
      <c r="BM659" s="13"/>
      <c r="BN659" s="13"/>
      <c r="BO659" s="13"/>
      <c r="BP659" s="13"/>
      <c r="BQ659" s="13"/>
      <c r="BR659" s="13"/>
      <c r="BS659" s="13"/>
      <c r="BT659" s="13"/>
      <c r="BU659" s="13"/>
      <c r="BV659" s="13"/>
      <c r="BW659" s="13"/>
      <c r="BX659" s="13"/>
      <c r="BY659" s="13"/>
      <c r="BZ659" s="13"/>
      <c r="CA659" s="13"/>
      <c r="CB659" s="13"/>
      <c r="CC659" s="13"/>
      <c r="CD659" s="13"/>
      <c r="CE659" s="13"/>
      <c r="CF659" s="13"/>
      <c r="CG659" s="13"/>
      <c r="CH659" s="13"/>
      <c r="CI659" s="13"/>
      <c r="CJ659" s="13"/>
      <c r="CK659" s="13"/>
      <c r="CL659" s="13"/>
      <c r="CM659" s="13"/>
      <c r="CN659" s="13"/>
      <c r="CO659" s="13"/>
      <c r="CP659" s="13"/>
      <c r="CQ659" s="13"/>
      <c r="CR659" s="13"/>
      <c r="CS659" s="13"/>
      <c r="CT659" s="13"/>
      <c r="CU659" s="13"/>
      <c r="CV659" s="13"/>
      <c r="CW659" s="13"/>
      <c r="CX659" s="13"/>
      <c r="CY659" s="13"/>
      <c r="CZ659" s="13"/>
      <c r="DA659" s="13"/>
      <c r="DB659" s="13"/>
      <c r="DC659" s="13"/>
      <c r="DD659" s="13"/>
      <c r="DE659" s="13"/>
      <c r="DF659" s="13"/>
      <c r="DG659" s="13"/>
    </row>
    <row r="660" spans="2:111" ht="14.25">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c r="AH660" s="13"/>
      <c r="AI660" s="13"/>
      <c r="AJ660" s="13"/>
      <c r="AK660" s="13"/>
      <c r="AL660" s="13"/>
      <c r="AM660" s="13"/>
      <c r="AN660" s="13"/>
      <c r="AO660" s="13"/>
      <c r="AP660" s="13"/>
      <c r="AQ660" s="13"/>
      <c r="AR660" s="13"/>
      <c r="AS660" s="13"/>
      <c r="AT660" s="13"/>
      <c r="AU660" s="13"/>
      <c r="AV660" s="13"/>
      <c r="AW660" s="13"/>
      <c r="AX660" s="13"/>
      <c r="AY660" s="13"/>
      <c r="AZ660" s="13"/>
      <c r="BA660" s="13"/>
      <c r="BB660" s="13"/>
      <c r="BC660" s="13"/>
      <c r="BD660" s="13"/>
      <c r="BE660" s="13"/>
      <c r="BF660" s="13"/>
      <c r="BG660" s="13"/>
      <c r="BH660" s="13"/>
      <c r="BI660" s="13"/>
      <c r="BJ660" s="13"/>
      <c r="BK660" s="13"/>
      <c r="BL660" s="13"/>
      <c r="BM660" s="13"/>
      <c r="BN660" s="13"/>
      <c r="BO660" s="13"/>
      <c r="BP660" s="13"/>
      <c r="BQ660" s="13"/>
      <c r="BR660" s="13"/>
      <c r="BS660" s="13"/>
      <c r="BT660" s="13"/>
      <c r="BU660" s="13"/>
      <c r="BV660" s="13"/>
      <c r="BW660" s="13"/>
      <c r="BX660" s="13"/>
      <c r="BY660" s="13"/>
      <c r="BZ660" s="13"/>
      <c r="CA660" s="13"/>
      <c r="CB660" s="13"/>
      <c r="CC660" s="13"/>
      <c r="CD660" s="13"/>
      <c r="CE660" s="13"/>
      <c r="CF660" s="13"/>
      <c r="CG660" s="13"/>
      <c r="CH660" s="13"/>
      <c r="CI660" s="13"/>
      <c r="CJ660" s="13"/>
      <c r="CK660" s="13"/>
      <c r="CL660" s="13"/>
      <c r="CM660" s="13"/>
      <c r="CN660" s="13"/>
      <c r="CO660" s="13"/>
      <c r="CP660" s="13"/>
      <c r="CQ660" s="13"/>
      <c r="CR660" s="13"/>
      <c r="CS660" s="13"/>
      <c r="CT660" s="13"/>
      <c r="CU660" s="13"/>
      <c r="CV660" s="13"/>
      <c r="CW660" s="13"/>
      <c r="CX660" s="13"/>
      <c r="CY660" s="13"/>
      <c r="CZ660" s="13"/>
      <c r="DA660" s="13"/>
      <c r="DB660" s="13"/>
      <c r="DC660" s="13"/>
      <c r="DD660" s="13"/>
      <c r="DE660" s="13"/>
      <c r="DF660" s="13"/>
      <c r="DG660" s="13"/>
    </row>
    <row r="661" spans="2:111" ht="14.25">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c r="AG661" s="13"/>
      <c r="AH661" s="13"/>
      <c r="AI661" s="13"/>
      <c r="AJ661" s="13"/>
      <c r="AK661" s="13"/>
      <c r="AL661" s="13"/>
      <c r="AM661" s="13"/>
      <c r="AN661" s="13"/>
      <c r="AO661" s="13"/>
      <c r="AP661" s="13"/>
      <c r="AQ661" s="13"/>
      <c r="AR661" s="13"/>
      <c r="AS661" s="13"/>
      <c r="AT661" s="13"/>
      <c r="AU661" s="13"/>
      <c r="AV661" s="13"/>
      <c r="AW661" s="13"/>
      <c r="AX661" s="13"/>
      <c r="AY661" s="13"/>
      <c r="AZ661" s="13"/>
      <c r="BA661" s="13"/>
      <c r="BB661" s="13"/>
      <c r="BC661" s="13"/>
      <c r="BD661" s="13"/>
      <c r="BE661" s="13"/>
      <c r="BF661" s="13"/>
      <c r="BG661" s="13"/>
      <c r="BH661" s="13"/>
      <c r="BI661" s="13"/>
      <c r="BJ661" s="13"/>
      <c r="BK661" s="13"/>
      <c r="BL661" s="13"/>
      <c r="BM661" s="13"/>
      <c r="BN661" s="13"/>
      <c r="BO661" s="13"/>
      <c r="BP661" s="13"/>
      <c r="BQ661" s="13"/>
      <c r="BR661" s="13"/>
      <c r="BS661" s="13"/>
      <c r="BT661" s="13"/>
      <c r="BU661" s="13"/>
      <c r="BV661" s="13"/>
      <c r="BW661" s="13"/>
      <c r="BX661" s="13"/>
      <c r="BY661" s="13"/>
      <c r="BZ661" s="13"/>
      <c r="CA661" s="13"/>
      <c r="CB661" s="13"/>
      <c r="CC661" s="13"/>
      <c r="CD661" s="13"/>
      <c r="CE661" s="13"/>
      <c r="CF661" s="13"/>
      <c r="CG661" s="13"/>
      <c r="CH661" s="13"/>
      <c r="CI661" s="13"/>
      <c r="CJ661" s="13"/>
      <c r="CK661" s="13"/>
      <c r="CL661" s="13"/>
      <c r="CM661" s="13"/>
      <c r="CN661" s="13"/>
      <c r="CO661" s="13"/>
      <c r="CP661" s="13"/>
      <c r="CQ661" s="13"/>
      <c r="CR661" s="13"/>
      <c r="CS661" s="13"/>
      <c r="CT661" s="13"/>
      <c r="CU661" s="13"/>
      <c r="CV661" s="13"/>
      <c r="CW661" s="13"/>
      <c r="CX661" s="13"/>
      <c r="CY661" s="13"/>
      <c r="CZ661" s="13"/>
      <c r="DA661" s="13"/>
      <c r="DB661" s="13"/>
      <c r="DC661" s="13"/>
      <c r="DD661" s="13"/>
      <c r="DE661" s="13"/>
      <c r="DF661" s="13"/>
      <c r="DG661" s="13"/>
    </row>
    <row r="662" spans="2:111" ht="14.25">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c r="AN662" s="13"/>
      <c r="AO662" s="13"/>
      <c r="AP662" s="13"/>
      <c r="AQ662" s="13"/>
      <c r="AR662" s="13"/>
      <c r="AS662" s="13"/>
      <c r="AT662" s="13"/>
      <c r="AU662" s="13"/>
      <c r="AV662" s="13"/>
      <c r="AW662" s="13"/>
      <c r="AX662" s="13"/>
      <c r="AY662" s="13"/>
      <c r="AZ662" s="13"/>
      <c r="BA662" s="13"/>
      <c r="BB662" s="13"/>
      <c r="BC662" s="13"/>
      <c r="BD662" s="13"/>
      <c r="BE662" s="13"/>
      <c r="BF662" s="13"/>
      <c r="BG662" s="13"/>
      <c r="BH662" s="13"/>
      <c r="BI662" s="13"/>
      <c r="BJ662" s="13"/>
      <c r="BK662" s="13"/>
      <c r="BL662" s="13"/>
      <c r="BM662" s="13"/>
      <c r="BN662" s="13"/>
      <c r="BO662" s="13"/>
      <c r="BP662" s="13"/>
      <c r="BQ662" s="13"/>
      <c r="BR662" s="13"/>
      <c r="BS662" s="13"/>
      <c r="BT662" s="13"/>
      <c r="BU662" s="13"/>
      <c r="BV662" s="13"/>
      <c r="BW662" s="13"/>
      <c r="BX662" s="13"/>
      <c r="BY662" s="13"/>
      <c r="BZ662" s="13"/>
      <c r="CA662" s="13"/>
      <c r="CB662" s="13"/>
      <c r="CC662" s="13"/>
      <c r="CD662" s="13"/>
      <c r="CE662" s="13"/>
      <c r="CF662" s="13"/>
      <c r="CG662" s="13"/>
      <c r="CH662" s="13"/>
      <c r="CI662" s="13"/>
      <c r="CJ662" s="13"/>
      <c r="CK662" s="13"/>
      <c r="CL662" s="13"/>
      <c r="CM662" s="13"/>
      <c r="CN662" s="13"/>
      <c r="CO662" s="13"/>
      <c r="CP662" s="13"/>
      <c r="CQ662" s="13"/>
      <c r="CR662" s="13"/>
      <c r="CS662" s="13"/>
      <c r="CT662" s="13"/>
      <c r="CU662" s="13"/>
      <c r="CV662" s="13"/>
      <c r="CW662" s="13"/>
      <c r="CX662" s="13"/>
      <c r="CY662" s="13"/>
      <c r="CZ662" s="13"/>
      <c r="DA662" s="13"/>
      <c r="DB662" s="13"/>
      <c r="DC662" s="13"/>
      <c r="DD662" s="13"/>
      <c r="DE662" s="13"/>
      <c r="DF662" s="13"/>
      <c r="DG662" s="13"/>
    </row>
    <row r="663" spans="2:111" ht="14.25">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c r="AH663" s="13"/>
      <c r="AI663" s="13"/>
      <c r="AJ663" s="13"/>
      <c r="AK663" s="13"/>
      <c r="AL663" s="13"/>
      <c r="AM663" s="13"/>
      <c r="AN663" s="13"/>
      <c r="AO663" s="13"/>
      <c r="AP663" s="13"/>
      <c r="AQ663" s="13"/>
      <c r="AR663" s="13"/>
      <c r="AS663" s="13"/>
      <c r="AT663" s="13"/>
      <c r="AU663" s="13"/>
      <c r="AV663" s="13"/>
      <c r="AW663" s="13"/>
      <c r="AX663" s="13"/>
      <c r="AY663" s="13"/>
      <c r="AZ663" s="13"/>
      <c r="BA663" s="13"/>
      <c r="BB663" s="13"/>
      <c r="BC663" s="13"/>
      <c r="BD663" s="13"/>
      <c r="BE663" s="13"/>
      <c r="BF663" s="13"/>
      <c r="BG663" s="13"/>
      <c r="BH663" s="13"/>
      <c r="BI663" s="13"/>
      <c r="BJ663" s="13"/>
      <c r="BK663" s="13"/>
      <c r="BL663" s="13"/>
      <c r="BM663" s="13"/>
      <c r="BN663" s="13"/>
      <c r="BO663" s="13"/>
      <c r="BP663" s="13"/>
      <c r="BQ663" s="13"/>
      <c r="BR663" s="13"/>
      <c r="BS663" s="13"/>
      <c r="BT663" s="13"/>
      <c r="BU663" s="13"/>
      <c r="BV663" s="13"/>
      <c r="BW663" s="13"/>
      <c r="BX663" s="13"/>
      <c r="BY663" s="13"/>
      <c r="BZ663" s="13"/>
      <c r="CA663" s="13"/>
      <c r="CB663" s="13"/>
      <c r="CC663" s="13"/>
      <c r="CD663" s="13"/>
      <c r="CE663" s="13"/>
      <c r="CF663" s="13"/>
      <c r="CG663" s="13"/>
      <c r="CH663" s="13"/>
      <c r="CI663" s="13"/>
      <c r="CJ663" s="13"/>
      <c r="CK663" s="13"/>
      <c r="CL663" s="13"/>
      <c r="CM663" s="13"/>
      <c r="CN663" s="13"/>
      <c r="CO663" s="13"/>
      <c r="CP663" s="13"/>
      <c r="CQ663" s="13"/>
      <c r="CR663" s="13"/>
      <c r="CS663" s="13"/>
      <c r="CT663" s="13"/>
      <c r="CU663" s="13"/>
      <c r="CV663" s="13"/>
      <c r="CW663" s="13"/>
      <c r="CX663" s="13"/>
      <c r="CY663" s="13"/>
      <c r="CZ663" s="13"/>
      <c r="DA663" s="13"/>
      <c r="DB663" s="13"/>
      <c r="DC663" s="13"/>
      <c r="DD663" s="13"/>
      <c r="DE663" s="13"/>
      <c r="DF663" s="13"/>
      <c r="DG663" s="13"/>
    </row>
    <row r="664" spans="2:111" ht="14.25">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c r="AH664" s="13"/>
      <c r="AI664" s="13"/>
      <c r="AJ664" s="13"/>
      <c r="AK664" s="13"/>
      <c r="AL664" s="13"/>
      <c r="AM664" s="13"/>
      <c r="AN664" s="13"/>
      <c r="AO664" s="13"/>
      <c r="AP664" s="13"/>
      <c r="AQ664" s="13"/>
      <c r="AR664" s="13"/>
      <c r="AS664" s="13"/>
      <c r="AT664" s="13"/>
      <c r="AU664" s="13"/>
      <c r="AV664" s="13"/>
      <c r="AW664" s="13"/>
      <c r="AX664" s="13"/>
      <c r="AY664" s="13"/>
      <c r="AZ664" s="13"/>
      <c r="BA664" s="13"/>
      <c r="BB664" s="13"/>
      <c r="BC664" s="13"/>
      <c r="BD664" s="13"/>
      <c r="BE664" s="13"/>
      <c r="BF664" s="13"/>
      <c r="BG664" s="13"/>
      <c r="BH664" s="13"/>
      <c r="BI664" s="13"/>
      <c r="BJ664" s="13"/>
      <c r="BK664" s="13"/>
      <c r="BL664" s="13"/>
      <c r="BM664" s="13"/>
      <c r="BN664" s="13"/>
      <c r="BO664" s="13"/>
      <c r="BP664" s="13"/>
      <c r="BQ664" s="13"/>
      <c r="BR664" s="13"/>
      <c r="BS664" s="13"/>
      <c r="BT664" s="13"/>
      <c r="BU664" s="13"/>
      <c r="BV664" s="13"/>
      <c r="BW664" s="13"/>
      <c r="BX664" s="13"/>
      <c r="BY664" s="13"/>
      <c r="BZ664" s="13"/>
      <c r="CA664" s="13"/>
      <c r="CB664" s="13"/>
      <c r="CC664" s="13"/>
      <c r="CD664" s="13"/>
      <c r="CE664" s="13"/>
      <c r="CF664" s="13"/>
      <c r="CG664" s="13"/>
      <c r="CH664" s="13"/>
      <c r="CI664" s="13"/>
      <c r="CJ664" s="13"/>
      <c r="CK664" s="13"/>
      <c r="CL664" s="13"/>
      <c r="CM664" s="13"/>
      <c r="CN664" s="13"/>
      <c r="CO664" s="13"/>
      <c r="CP664" s="13"/>
      <c r="CQ664" s="13"/>
      <c r="CR664" s="13"/>
      <c r="CS664" s="13"/>
      <c r="CT664" s="13"/>
      <c r="CU664" s="13"/>
      <c r="CV664" s="13"/>
      <c r="CW664" s="13"/>
      <c r="CX664" s="13"/>
      <c r="CY664" s="13"/>
      <c r="CZ664" s="13"/>
      <c r="DA664" s="13"/>
      <c r="DB664" s="13"/>
      <c r="DC664" s="13"/>
      <c r="DD664" s="13"/>
      <c r="DE664" s="13"/>
      <c r="DF664" s="13"/>
      <c r="DG664" s="13"/>
    </row>
    <row r="665" spans="2:111" ht="14.25">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c r="AH665" s="13"/>
      <c r="AI665" s="13"/>
      <c r="AJ665" s="13"/>
      <c r="AK665" s="13"/>
      <c r="AL665" s="13"/>
      <c r="AM665" s="13"/>
      <c r="AN665" s="13"/>
      <c r="AO665" s="13"/>
      <c r="AP665" s="13"/>
      <c r="AQ665" s="13"/>
      <c r="AR665" s="13"/>
      <c r="AS665" s="13"/>
      <c r="AT665" s="13"/>
      <c r="AU665" s="13"/>
      <c r="AV665" s="13"/>
      <c r="AW665" s="13"/>
      <c r="AX665" s="13"/>
      <c r="AY665" s="13"/>
      <c r="AZ665" s="13"/>
      <c r="BA665" s="13"/>
      <c r="BB665" s="13"/>
      <c r="BC665" s="13"/>
      <c r="BD665" s="13"/>
      <c r="BE665" s="13"/>
      <c r="BF665" s="13"/>
      <c r="BG665" s="13"/>
      <c r="BH665" s="13"/>
      <c r="BI665" s="13"/>
      <c r="BJ665" s="13"/>
      <c r="BK665" s="13"/>
      <c r="BL665" s="13"/>
      <c r="BM665" s="13"/>
      <c r="BN665" s="13"/>
      <c r="BO665" s="13"/>
      <c r="BP665" s="13"/>
      <c r="BQ665" s="13"/>
      <c r="BR665" s="13"/>
      <c r="BS665" s="13"/>
      <c r="BT665" s="13"/>
      <c r="BU665" s="13"/>
      <c r="BV665" s="13"/>
      <c r="BW665" s="13"/>
      <c r="BX665" s="13"/>
      <c r="BY665" s="13"/>
      <c r="BZ665" s="13"/>
      <c r="CA665" s="13"/>
      <c r="CB665" s="13"/>
      <c r="CC665" s="13"/>
      <c r="CD665" s="13"/>
      <c r="CE665" s="13"/>
      <c r="CF665" s="13"/>
      <c r="CG665" s="13"/>
      <c r="CH665" s="13"/>
      <c r="CI665" s="13"/>
      <c r="CJ665" s="13"/>
      <c r="CK665" s="13"/>
      <c r="CL665" s="13"/>
      <c r="CM665" s="13"/>
      <c r="CN665" s="13"/>
      <c r="CO665" s="13"/>
      <c r="CP665" s="13"/>
      <c r="CQ665" s="13"/>
      <c r="CR665" s="13"/>
      <c r="CS665" s="13"/>
      <c r="CT665" s="13"/>
      <c r="CU665" s="13"/>
      <c r="CV665" s="13"/>
      <c r="CW665" s="13"/>
      <c r="CX665" s="13"/>
      <c r="CY665" s="13"/>
      <c r="CZ665" s="13"/>
      <c r="DA665" s="13"/>
      <c r="DB665" s="13"/>
      <c r="DC665" s="13"/>
      <c r="DD665" s="13"/>
      <c r="DE665" s="13"/>
      <c r="DF665" s="13"/>
      <c r="DG665" s="13"/>
    </row>
    <row r="666" spans="2:8" ht="14.25">
      <c r="B666" s="13"/>
      <c r="C666" s="13"/>
      <c r="D666" s="13"/>
      <c r="E666" s="13"/>
      <c r="F666" s="13"/>
      <c r="G666" s="13"/>
      <c r="H666" s="13"/>
    </row>
    <row r="667" spans="2:8" ht="14.25">
      <c r="B667" s="13"/>
      <c r="C667" s="13"/>
      <c r="D667" s="13"/>
      <c r="E667" s="13"/>
      <c r="F667" s="13"/>
      <c r="G667" s="13"/>
      <c r="H667" s="13"/>
    </row>
    <row r="668" spans="2:8" ht="14.25">
      <c r="B668" s="13"/>
      <c r="C668" s="13"/>
      <c r="D668" s="13"/>
      <c r="E668" s="13"/>
      <c r="F668" s="13"/>
      <c r="G668" s="13"/>
      <c r="H668" s="13"/>
    </row>
    <row r="669" spans="2:8" ht="14.25">
      <c r="B669" s="13"/>
      <c r="C669" s="13"/>
      <c r="D669" s="13"/>
      <c r="E669" s="13"/>
      <c r="F669" s="13"/>
      <c r="G669" s="13"/>
      <c r="H669" s="13"/>
    </row>
    <row r="670" spans="2:8" ht="14.25">
      <c r="B670" s="13"/>
      <c r="C670" s="13"/>
      <c r="D670" s="13"/>
      <c r="E670" s="13"/>
      <c r="F670" s="13"/>
      <c r="G670" s="13"/>
      <c r="H670" s="13"/>
    </row>
    <row r="671" spans="2:8" ht="14.25">
      <c r="B671" s="13"/>
      <c r="C671" s="13"/>
      <c r="D671" s="13"/>
      <c r="E671" s="13"/>
      <c r="F671" s="13"/>
      <c r="G671" s="13"/>
      <c r="H671" s="13"/>
    </row>
    <row r="672" spans="2:8" ht="14.25">
      <c r="B672" s="13"/>
      <c r="C672" s="13"/>
      <c r="D672" s="13"/>
      <c r="E672" s="13"/>
      <c r="F672" s="13"/>
      <c r="G672" s="13"/>
      <c r="H672" s="13"/>
    </row>
    <row r="673" spans="2:8" ht="14.25">
      <c r="B673" s="13"/>
      <c r="C673" s="13"/>
      <c r="D673" s="13"/>
      <c r="E673" s="13"/>
      <c r="F673" s="13"/>
      <c r="G673" s="13"/>
      <c r="H673" s="13"/>
    </row>
    <row r="674" spans="2:8" ht="14.25">
      <c r="B674" s="13"/>
      <c r="C674" s="13"/>
      <c r="D674" s="13"/>
      <c r="E674" s="13"/>
      <c r="F674" s="13"/>
      <c r="G674" s="13"/>
      <c r="H674" s="13"/>
    </row>
    <row r="675" spans="2:8" ht="14.25">
      <c r="B675" s="13"/>
      <c r="C675" s="13"/>
      <c r="D675" s="13"/>
      <c r="E675" s="13"/>
      <c r="F675" s="13"/>
      <c r="G675" s="13"/>
      <c r="H675" s="13"/>
    </row>
    <row r="676" spans="2:8" ht="14.25">
      <c r="B676" s="13"/>
      <c r="C676" s="13"/>
      <c r="D676" s="13"/>
      <c r="E676" s="13"/>
      <c r="F676" s="13"/>
      <c r="G676" s="13"/>
      <c r="H676" s="13"/>
    </row>
    <row r="677" spans="2:8" ht="14.25">
      <c r="B677" s="13"/>
      <c r="C677" s="13"/>
      <c r="D677" s="13"/>
      <c r="E677" s="13"/>
      <c r="F677" s="13"/>
      <c r="G677" s="13"/>
      <c r="H677" s="13"/>
    </row>
    <row r="678" spans="2:8" ht="14.25">
      <c r="B678" s="13"/>
      <c r="C678" s="13"/>
      <c r="D678" s="13"/>
      <c r="E678" s="13"/>
      <c r="F678" s="13"/>
      <c r="G678" s="13"/>
      <c r="H678" s="13"/>
    </row>
    <row r="679" spans="2:8" ht="14.25">
      <c r="B679" s="13"/>
      <c r="C679" s="13"/>
      <c r="D679" s="13"/>
      <c r="E679" s="13"/>
      <c r="F679" s="13"/>
      <c r="G679" s="13"/>
      <c r="H679" s="13"/>
    </row>
    <row r="680" spans="2:8" ht="14.25">
      <c r="B680" s="13"/>
      <c r="C680" s="13"/>
      <c r="D680" s="13"/>
      <c r="E680" s="13"/>
      <c r="F680" s="13"/>
      <c r="G680" s="13"/>
      <c r="H680" s="13"/>
    </row>
    <row r="681" spans="2:8" ht="14.25">
      <c r="B681" s="13"/>
      <c r="C681" s="13"/>
      <c r="D681" s="13"/>
      <c r="E681" s="13"/>
      <c r="F681" s="13"/>
      <c r="G681" s="13"/>
      <c r="H681" s="13"/>
    </row>
    <row r="682" spans="2:8" ht="14.25">
      <c r="B682" s="13"/>
      <c r="C682" s="13"/>
      <c r="D682" s="13"/>
      <c r="E682" s="13"/>
      <c r="F682" s="13"/>
      <c r="G682" s="13"/>
      <c r="H682" s="13"/>
    </row>
    <row r="683" spans="2:8" ht="14.25">
      <c r="B683" s="13"/>
      <c r="C683" s="13"/>
      <c r="D683" s="13"/>
      <c r="E683" s="13"/>
      <c r="F683" s="13"/>
      <c r="G683" s="13"/>
      <c r="H683" s="13"/>
    </row>
    <row r="684" spans="2:8" ht="14.25">
      <c r="B684" s="13"/>
      <c r="C684" s="13"/>
      <c r="D684" s="13"/>
      <c r="E684" s="13"/>
      <c r="F684" s="13"/>
      <c r="G684" s="13"/>
      <c r="H684" s="13"/>
    </row>
    <row r="685" spans="2:8" ht="14.25">
      <c r="B685" s="13"/>
      <c r="C685" s="13"/>
      <c r="D685" s="13"/>
      <c r="E685" s="13"/>
      <c r="F685" s="13"/>
      <c r="G685" s="13"/>
      <c r="H685" s="13"/>
    </row>
    <row r="686" spans="2:8" ht="14.25">
      <c r="B686" s="13"/>
      <c r="C686" s="13"/>
      <c r="D686" s="13"/>
      <c r="E686" s="13"/>
      <c r="F686" s="13"/>
      <c r="G686" s="13"/>
      <c r="H686" s="13"/>
    </row>
    <row r="687" spans="2:8" ht="14.25">
      <c r="B687" s="13"/>
      <c r="C687" s="13"/>
      <c r="D687" s="13"/>
      <c r="E687" s="13"/>
      <c r="F687" s="13"/>
      <c r="G687" s="13"/>
      <c r="H687" s="13"/>
    </row>
    <row r="688" spans="2:8" ht="14.25">
      <c r="B688" s="13"/>
      <c r="C688" s="13"/>
      <c r="D688" s="13"/>
      <c r="E688" s="13"/>
      <c r="F688" s="13"/>
      <c r="G688" s="13"/>
      <c r="H688" s="13"/>
    </row>
    <row r="689" spans="2:8" ht="14.25">
      <c r="B689" s="13"/>
      <c r="C689" s="13"/>
      <c r="D689" s="13"/>
      <c r="E689" s="13"/>
      <c r="F689" s="13"/>
      <c r="G689" s="13"/>
      <c r="H689" s="13"/>
    </row>
    <row r="690" spans="2:8" ht="14.25">
      <c r="B690" s="13"/>
      <c r="C690" s="13"/>
      <c r="D690" s="13"/>
      <c r="E690" s="13"/>
      <c r="F690" s="13"/>
      <c r="G690" s="13"/>
      <c r="H690" s="13"/>
    </row>
    <row r="691" spans="2:8" ht="14.25">
      <c r="B691" s="13"/>
      <c r="C691" s="13"/>
      <c r="D691" s="13"/>
      <c r="E691" s="13"/>
      <c r="F691" s="13"/>
      <c r="G691" s="13"/>
      <c r="H691" s="13"/>
    </row>
    <row r="692" spans="2:8" ht="14.25">
      <c r="B692" s="13"/>
      <c r="C692" s="13"/>
      <c r="D692" s="13"/>
      <c r="E692" s="13"/>
      <c r="F692" s="13"/>
      <c r="G692" s="13"/>
      <c r="H692" s="13"/>
    </row>
    <row r="693" spans="2:8" ht="14.25">
      <c r="B693" s="13"/>
      <c r="C693" s="13"/>
      <c r="D693" s="13"/>
      <c r="E693" s="13"/>
      <c r="F693" s="13"/>
      <c r="G693" s="13"/>
      <c r="H693" s="13"/>
    </row>
    <row r="694" spans="2:8" ht="14.25">
      <c r="B694" s="13"/>
      <c r="C694" s="13"/>
      <c r="D694" s="13"/>
      <c r="E694" s="13"/>
      <c r="F694" s="13"/>
      <c r="G694" s="13"/>
      <c r="H694" s="13"/>
    </row>
    <row r="695" spans="2:8" ht="14.25">
      <c r="B695" s="13"/>
      <c r="C695" s="13"/>
      <c r="D695" s="13"/>
      <c r="E695" s="13"/>
      <c r="F695" s="13"/>
      <c r="G695" s="13"/>
      <c r="H695" s="13"/>
    </row>
    <row r="696" spans="2:8" ht="14.25">
      <c r="B696" s="13"/>
      <c r="C696" s="13"/>
      <c r="D696" s="13"/>
      <c r="E696" s="13"/>
      <c r="F696" s="13"/>
      <c r="G696" s="13"/>
      <c r="H696" s="13"/>
    </row>
    <row r="697" spans="2:8" ht="14.25">
      <c r="B697" s="13"/>
      <c r="C697" s="13"/>
      <c r="D697" s="13"/>
      <c r="E697" s="13"/>
      <c r="F697" s="13"/>
      <c r="G697" s="13"/>
      <c r="H697" s="13"/>
    </row>
    <row r="698" spans="2:8" ht="14.25">
      <c r="B698" s="13"/>
      <c r="C698" s="13"/>
      <c r="D698" s="13"/>
      <c r="E698" s="13"/>
      <c r="F698" s="13"/>
      <c r="G698" s="13"/>
      <c r="H698" s="13"/>
    </row>
    <row r="699" spans="2:8" ht="14.25">
      <c r="B699" s="13"/>
      <c r="C699" s="13"/>
      <c r="D699" s="13"/>
      <c r="E699" s="13"/>
      <c r="F699" s="13"/>
      <c r="G699" s="13"/>
      <c r="H699" s="13"/>
    </row>
    <row r="700" spans="2:8" ht="14.25">
      <c r="B700" s="13"/>
      <c r="C700" s="13"/>
      <c r="D700" s="13"/>
      <c r="E700" s="13"/>
      <c r="F700" s="13"/>
      <c r="G700" s="13"/>
      <c r="H700" s="13"/>
    </row>
    <row r="701" spans="2:8" ht="14.25">
      <c r="B701" s="13"/>
      <c r="C701" s="13"/>
      <c r="D701" s="13"/>
      <c r="E701" s="13"/>
      <c r="F701" s="13"/>
      <c r="G701" s="13"/>
      <c r="H701" s="13"/>
    </row>
    <row r="702" spans="2:8" ht="14.25">
      <c r="B702" s="13"/>
      <c r="C702" s="13"/>
      <c r="D702" s="13"/>
      <c r="E702" s="13"/>
      <c r="F702" s="13"/>
      <c r="G702" s="13"/>
      <c r="H702" s="13"/>
    </row>
    <row r="703" spans="2:8" ht="14.25">
      <c r="B703" s="13"/>
      <c r="C703" s="13"/>
      <c r="D703" s="13"/>
      <c r="E703" s="13"/>
      <c r="F703" s="13"/>
      <c r="G703" s="13"/>
      <c r="H703" s="13"/>
    </row>
    <row r="704" spans="2:8" ht="14.25">
      <c r="B704" s="13"/>
      <c r="C704" s="13"/>
      <c r="D704" s="13"/>
      <c r="E704" s="13"/>
      <c r="F704" s="13"/>
      <c r="G704" s="13"/>
      <c r="H704" s="13"/>
    </row>
    <row r="705" spans="2:8" ht="14.25">
      <c r="B705" s="13"/>
      <c r="C705" s="13"/>
      <c r="D705" s="13"/>
      <c r="E705" s="13"/>
      <c r="F705" s="13"/>
      <c r="G705" s="13"/>
      <c r="H705" s="13"/>
    </row>
    <row r="706" spans="2:8" ht="14.25">
      <c r="B706" s="13"/>
      <c r="C706" s="13"/>
      <c r="D706" s="13"/>
      <c r="E706" s="13"/>
      <c r="F706" s="13"/>
      <c r="G706" s="13"/>
      <c r="H706" s="13"/>
    </row>
    <row r="707" spans="2:8" ht="14.25">
      <c r="B707" s="13"/>
      <c r="C707" s="13"/>
      <c r="D707" s="13"/>
      <c r="E707" s="13"/>
      <c r="F707" s="13"/>
      <c r="G707" s="13"/>
      <c r="H707" s="13"/>
    </row>
    <row r="708" spans="2:8" ht="14.25">
      <c r="B708" s="13"/>
      <c r="C708" s="13"/>
      <c r="D708" s="13"/>
      <c r="E708" s="13"/>
      <c r="F708" s="13"/>
      <c r="G708" s="13"/>
      <c r="H708" s="13"/>
    </row>
    <row r="709" spans="2:8" ht="14.25">
      <c r="B709" s="13"/>
      <c r="C709" s="13"/>
      <c r="D709" s="13"/>
      <c r="E709" s="13"/>
      <c r="F709" s="13"/>
      <c r="G709" s="13"/>
      <c r="H709" s="13"/>
    </row>
    <row r="710" spans="2:8" ht="14.25">
      <c r="B710" s="13"/>
      <c r="C710" s="13"/>
      <c r="D710" s="13"/>
      <c r="E710" s="13"/>
      <c r="F710" s="13"/>
      <c r="G710" s="13"/>
      <c r="H710" s="13"/>
    </row>
    <row r="711" spans="2:8" ht="14.25">
      <c r="B711" s="13"/>
      <c r="C711" s="13"/>
      <c r="D711" s="13"/>
      <c r="E711" s="13"/>
      <c r="F711" s="13"/>
      <c r="G711" s="13"/>
      <c r="H711" s="13"/>
    </row>
    <row r="712" spans="2:8" ht="14.25">
      <c r="B712" s="13"/>
      <c r="C712" s="13"/>
      <c r="D712" s="13"/>
      <c r="E712" s="13"/>
      <c r="F712" s="13"/>
      <c r="G712" s="13"/>
      <c r="H712" s="13"/>
    </row>
    <row r="713" spans="2:8" ht="14.25">
      <c r="B713" s="13"/>
      <c r="C713" s="13"/>
      <c r="D713" s="13"/>
      <c r="E713" s="13"/>
      <c r="F713" s="13"/>
      <c r="G713" s="13"/>
      <c r="H713" s="13"/>
    </row>
    <row r="714" spans="2:8" ht="14.25">
      <c r="B714" s="13"/>
      <c r="C714" s="13"/>
      <c r="D714" s="13"/>
      <c r="E714" s="13"/>
      <c r="F714" s="13"/>
      <c r="G714" s="13"/>
      <c r="H714" s="13"/>
    </row>
    <row r="715" spans="2:8" ht="14.25">
      <c r="B715" s="13"/>
      <c r="C715" s="13"/>
      <c r="D715" s="13"/>
      <c r="E715" s="13"/>
      <c r="F715" s="13"/>
      <c r="G715" s="13"/>
      <c r="H715" s="13"/>
    </row>
    <row r="716" spans="2:8" ht="14.25">
      <c r="B716" s="13"/>
      <c r="C716" s="13"/>
      <c r="D716" s="13"/>
      <c r="E716" s="13"/>
      <c r="F716" s="13"/>
      <c r="G716" s="13"/>
      <c r="H716" s="13"/>
    </row>
    <row r="717" spans="2:8" ht="14.25">
      <c r="B717" s="13"/>
      <c r="C717" s="13"/>
      <c r="D717" s="13"/>
      <c r="E717" s="13"/>
      <c r="F717" s="13"/>
      <c r="G717" s="13"/>
      <c r="H717" s="13"/>
    </row>
    <row r="718" spans="2:8" ht="14.25">
      <c r="B718" s="13"/>
      <c r="C718" s="13"/>
      <c r="D718" s="13"/>
      <c r="E718" s="13"/>
      <c r="F718" s="13"/>
      <c r="G718" s="13"/>
      <c r="H718" s="13"/>
    </row>
    <row r="719" spans="2:8" ht="14.25">
      <c r="B719" s="13"/>
      <c r="C719" s="13"/>
      <c r="D719" s="13"/>
      <c r="E719" s="13"/>
      <c r="F719" s="13"/>
      <c r="G719" s="13"/>
      <c r="H719" s="13"/>
    </row>
    <row r="720" spans="2:8" ht="14.25">
      <c r="B720" s="13"/>
      <c r="C720" s="13"/>
      <c r="D720" s="13"/>
      <c r="E720" s="13"/>
      <c r="F720" s="13"/>
      <c r="G720" s="13"/>
      <c r="H720" s="13"/>
    </row>
    <row r="721" spans="2:8" ht="14.25">
      <c r="B721" s="13"/>
      <c r="C721" s="13"/>
      <c r="D721" s="13"/>
      <c r="E721" s="13"/>
      <c r="F721" s="13"/>
      <c r="G721" s="13"/>
      <c r="H721" s="13"/>
    </row>
    <row r="722" spans="2:8" ht="14.25">
      <c r="B722" s="13"/>
      <c r="C722" s="13"/>
      <c r="D722" s="13"/>
      <c r="E722" s="13"/>
      <c r="F722" s="13"/>
      <c r="G722" s="13"/>
      <c r="H722" s="13"/>
    </row>
    <row r="723" spans="2:8" ht="14.25">
      <c r="B723" s="13"/>
      <c r="C723" s="13"/>
      <c r="D723" s="13"/>
      <c r="E723" s="13"/>
      <c r="F723" s="13"/>
      <c r="G723" s="13"/>
      <c r="H723" s="13"/>
    </row>
    <row r="724" spans="2:8" ht="14.25">
      <c r="B724" s="13"/>
      <c r="C724" s="13"/>
      <c r="D724" s="13"/>
      <c r="E724" s="13"/>
      <c r="F724" s="13"/>
      <c r="G724" s="13"/>
      <c r="H724" s="13"/>
    </row>
    <row r="725" spans="2:8" ht="14.25">
      <c r="B725" s="13"/>
      <c r="C725" s="13"/>
      <c r="D725" s="13"/>
      <c r="E725" s="13"/>
      <c r="F725" s="13"/>
      <c r="G725" s="13"/>
      <c r="H725" s="13"/>
    </row>
    <row r="726" spans="2:8" ht="14.25">
      <c r="B726" s="13"/>
      <c r="C726" s="13"/>
      <c r="D726" s="13"/>
      <c r="E726" s="13"/>
      <c r="F726" s="13"/>
      <c r="G726" s="13"/>
      <c r="H726" s="13"/>
    </row>
    <row r="727" spans="2:8" ht="14.25">
      <c r="B727" s="13"/>
      <c r="C727" s="13"/>
      <c r="D727" s="13"/>
      <c r="E727" s="13"/>
      <c r="F727" s="13"/>
      <c r="G727" s="13"/>
      <c r="H727" s="13"/>
    </row>
    <row r="728" spans="2:8" ht="14.25">
      <c r="B728" s="13"/>
      <c r="C728" s="13"/>
      <c r="D728" s="13"/>
      <c r="E728" s="13"/>
      <c r="F728" s="13"/>
      <c r="G728" s="13"/>
      <c r="H728" s="13"/>
    </row>
    <row r="729" spans="2:8" ht="14.25">
      <c r="B729" s="13"/>
      <c r="C729" s="13"/>
      <c r="D729" s="13"/>
      <c r="E729" s="13"/>
      <c r="F729" s="13"/>
      <c r="G729" s="13"/>
      <c r="H729" s="13"/>
    </row>
    <row r="730" spans="2:8" ht="14.25">
      <c r="B730" s="13"/>
      <c r="C730" s="13"/>
      <c r="D730" s="13"/>
      <c r="E730" s="13"/>
      <c r="F730" s="13"/>
      <c r="G730" s="13"/>
      <c r="H730" s="13"/>
    </row>
    <row r="731" spans="2:8" ht="14.25">
      <c r="B731" s="13"/>
      <c r="C731" s="13"/>
      <c r="D731" s="13"/>
      <c r="E731" s="13"/>
      <c r="F731" s="13"/>
      <c r="G731" s="13"/>
      <c r="H731" s="13"/>
    </row>
    <row r="732" spans="2:8" ht="14.25">
      <c r="B732" s="13"/>
      <c r="C732" s="13"/>
      <c r="D732" s="13"/>
      <c r="E732" s="13"/>
      <c r="F732" s="13"/>
      <c r="G732" s="13"/>
      <c r="H732" s="13"/>
    </row>
    <row r="733" spans="2:8" ht="14.25">
      <c r="B733" s="13"/>
      <c r="C733" s="13"/>
      <c r="D733" s="13"/>
      <c r="E733" s="13"/>
      <c r="F733" s="13"/>
      <c r="G733" s="13"/>
      <c r="H733" s="13"/>
    </row>
    <row r="734" spans="2:8" ht="14.25">
      <c r="B734" s="13"/>
      <c r="C734" s="13"/>
      <c r="D734" s="13"/>
      <c r="E734" s="13"/>
      <c r="F734" s="13"/>
      <c r="G734" s="13"/>
      <c r="H734" s="13"/>
    </row>
    <row r="735" spans="2:8" ht="14.25">
      <c r="B735" s="13"/>
      <c r="C735" s="13"/>
      <c r="D735" s="13"/>
      <c r="E735" s="13"/>
      <c r="F735" s="13"/>
      <c r="G735" s="13"/>
      <c r="H735" s="13"/>
    </row>
    <row r="736" spans="2:8" ht="14.25">
      <c r="B736" s="13"/>
      <c r="C736" s="13"/>
      <c r="D736" s="13"/>
      <c r="E736" s="13"/>
      <c r="F736" s="13"/>
      <c r="G736" s="13"/>
      <c r="H736" s="13"/>
    </row>
    <row r="737" spans="2:8" ht="14.25">
      <c r="B737" s="13"/>
      <c r="C737" s="13"/>
      <c r="D737" s="13"/>
      <c r="E737" s="13"/>
      <c r="F737" s="13"/>
      <c r="G737" s="13"/>
      <c r="H737" s="13"/>
    </row>
    <row r="738" spans="2:8" ht="14.25">
      <c r="B738" s="13"/>
      <c r="C738" s="13"/>
      <c r="D738" s="13"/>
      <c r="E738" s="13"/>
      <c r="F738" s="13"/>
      <c r="G738" s="13"/>
      <c r="H738" s="13"/>
    </row>
    <row r="739" spans="2:8" ht="14.25">
      <c r="B739" s="13"/>
      <c r="C739" s="13"/>
      <c r="D739" s="13"/>
      <c r="E739" s="13"/>
      <c r="F739" s="13"/>
      <c r="G739" s="13"/>
      <c r="H739" s="13"/>
    </row>
    <row r="740" spans="2:8" ht="14.25">
      <c r="B740" s="13"/>
      <c r="C740" s="13"/>
      <c r="D740" s="13"/>
      <c r="E740" s="13"/>
      <c r="F740" s="13"/>
      <c r="G740" s="13"/>
      <c r="H740" s="13"/>
    </row>
    <row r="741" spans="2:8" ht="14.25">
      <c r="B741" s="13"/>
      <c r="C741" s="13"/>
      <c r="D741" s="13"/>
      <c r="E741" s="13"/>
      <c r="F741" s="13"/>
      <c r="G741" s="13"/>
      <c r="H741" s="13"/>
    </row>
    <row r="742" spans="2:8" ht="14.25">
      <c r="B742" s="13"/>
      <c r="C742" s="13"/>
      <c r="D742" s="13"/>
      <c r="E742" s="13"/>
      <c r="F742" s="13"/>
      <c r="G742" s="13"/>
      <c r="H742" s="13"/>
    </row>
    <row r="743" spans="2:8" ht="14.25">
      <c r="B743" s="13"/>
      <c r="C743" s="13"/>
      <c r="D743" s="13"/>
      <c r="E743" s="13"/>
      <c r="F743" s="13"/>
      <c r="G743" s="13"/>
      <c r="H743" s="13"/>
    </row>
    <row r="744" spans="2:8" ht="14.25">
      <c r="B744" s="13"/>
      <c r="C744" s="13"/>
      <c r="D744" s="13"/>
      <c r="E744" s="13"/>
      <c r="F744" s="13"/>
      <c r="G744" s="13"/>
      <c r="H744" s="13"/>
    </row>
    <row r="745" spans="2:8" ht="14.25">
      <c r="B745" s="13"/>
      <c r="C745" s="13"/>
      <c r="D745" s="13"/>
      <c r="E745" s="13"/>
      <c r="F745" s="13"/>
      <c r="G745" s="13"/>
      <c r="H745" s="13"/>
    </row>
    <row r="746" spans="2:8" ht="14.25">
      <c r="B746" s="13"/>
      <c r="C746" s="13"/>
      <c r="D746" s="13"/>
      <c r="E746" s="13"/>
      <c r="F746" s="13"/>
      <c r="G746" s="13"/>
      <c r="H746" s="13"/>
    </row>
    <row r="747" spans="2:8" ht="14.25">
      <c r="B747" s="13"/>
      <c r="C747" s="13"/>
      <c r="D747" s="13"/>
      <c r="E747" s="13"/>
      <c r="F747" s="13"/>
      <c r="G747" s="13"/>
      <c r="H747" s="13"/>
    </row>
    <row r="748" spans="2:8" ht="14.25">
      <c r="B748" s="13"/>
      <c r="C748" s="13"/>
      <c r="D748" s="13"/>
      <c r="E748" s="13"/>
      <c r="F748" s="13"/>
      <c r="G748" s="13"/>
      <c r="H748" s="13"/>
    </row>
    <row r="749" spans="2:8" ht="14.25">
      <c r="B749" s="13"/>
      <c r="C749" s="13"/>
      <c r="D749" s="13"/>
      <c r="E749" s="13"/>
      <c r="F749" s="13"/>
      <c r="G749" s="13"/>
      <c r="H749" s="13"/>
    </row>
    <row r="750" spans="2:8" ht="14.25">
      <c r="B750" s="13"/>
      <c r="C750" s="13"/>
      <c r="D750" s="13"/>
      <c r="E750" s="13"/>
      <c r="F750" s="13"/>
      <c r="G750" s="13"/>
      <c r="H750" s="13"/>
    </row>
    <row r="751" spans="2:8" ht="14.25">
      <c r="B751" s="13"/>
      <c r="C751" s="13"/>
      <c r="D751" s="13"/>
      <c r="E751" s="13"/>
      <c r="F751" s="13"/>
      <c r="G751" s="13"/>
      <c r="H751" s="13"/>
    </row>
    <row r="752" spans="2:8" ht="14.25">
      <c r="B752" s="13"/>
      <c r="C752" s="13"/>
      <c r="D752" s="13"/>
      <c r="E752" s="13"/>
      <c r="F752" s="13"/>
      <c r="G752" s="13"/>
      <c r="H752" s="13"/>
    </row>
    <row r="753" spans="2:8" ht="14.25">
      <c r="B753" s="13"/>
      <c r="C753" s="13"/>
      <c r="D753" s="13"/>
      <c r="E753" s="13"/>
      <c r="F753" s="13"/>
      <c r="G753" s="13"/>
      <c r="H753" s="13"/>
    </row>
    <row r="754" spans="2:8" ht="14.25">
      <c r="B754" s="13"/>
      <c r="C754" s="13"/>
      <c r="D754" s="13"/>
      <c r="E754" s="13"/>
      <c r="F754" s="13"/>
      <c r="G754" s="13"/>
      <c r="H754" s="13"/>
    </row>
    <row r="755" spans="2:8" ht="14.25">
      <c r="B755" s="13"/>
      <c r="C755" s="13"/>
      <c r="D755" s="13"/>
      <c r="E755" s="13"/>
      <c r="F755" s="13"/>
      <c r="G755" s="13"/>
      <c r="H755" s="13"/>
    </row>
    <row r="756" spans="2:8" ht="14.25">
      <c r="B756" s="13"/>
      <c r="C756" s="13"/>
      <c r="D756" s="13"/>
      <c r="E756" s="13"/>
      <c r="F756" s="13"/>
      <c r="G756" s="13"/>
      <c r="H756" s="13"/>
    </row>
    <row r="757" spans="2:8" ht="14.25">
      <c r="B757" s="13"/>
      <c r="C757" s="13"/>
      <c r="D757" s="13"/>
      <c r="E757" s="13"/>
      <c r="F757" s="13"/>
      <c r="G757" s="13"/>
      <c r="H757" s="13"/>
    </row>
    <row r="758" spans="2:8" ht="14.25">
      <c r="B758" s="13"/>
      <c r="C758" s="13"/>
      <c r="D758" s="13"/>
      <c r="E758" s="13"/>
      <c r="F758" s="13"/>
      <c r="G758" s="13"/>
      <c r="H758" s="13"/>
    </row>
    <row r="759" spans="2:8" ht="14.25">
      <c r="B759" s="13"/>
      <c r="C759" s="13"/>
      <c r="D759" s="13"/>
      <c r="E759" s="13"/>
      <c r="F759" s="13"/>
      <c r="G759" s="13"/>
      <c r="H759" s="13"/>
    </row>
    <row r="760" spans="2:8" ht="14.25">
      <c r="B760" s="13"/>
      <c r="C760" s="13"/>
      <c r="D760" s="13"/>
      <c r="E760" s="13"/>
      <c r="F760" s="13"/>
      <c r="G760" s="13"/>
      <c r="H760" s="13"/>
    </row>
    <row r="761" spans="2:8" ht="14.25">
      <c r="B761" s="13"/>
      <c r="C761" s="13"/>
      <c r="D761" s="13"/>
      <c r="E761" s="13"/>
      <c r="F761" s="13"/>
      <c r="G761" s="13"/>
      <c r="H761" s="13"/>
    </row>
    <row r="762" spans="2:8" ht="14.25">
      <c r="B762" s="13"/>
      <c r="C762" s="13"/>
      <c r="D762" s="13"/>
      <c r="E762" s="13"/>
      <c r="F762" s="13"/>
      <c r="G762" s="13"/>
      <c r="H762" s="13"/>
    </row>
    <row r="763" spans="2:8" ht="14.25">
      <c r="B763" s="13"/>
      <c r="C763" s="13"/>
      <c r="D763" s="13"/>
      <c r="E763" s="13"/>
      <c r="F763" s="13"/>
      <c r="G763" s="13"/>
      <c r="H763" s="13"/>
    </row>
    <row r="764" spans="2:8" ht="14.25">
      <c r="B764" s="13"/>
      <c r="C764" s="13"/>
      <c r="D764" s="13"/>
      <c r="E764" s="13"/>
      <c r="F764" s="13"/>
      <c r="G764" s="13"/>
      <c r="H764" s="13"/>
    </row>
    <row r="765" spans="2:8" ht="14.25">
      <c r="B765" s="13"/>
      <c r="C765" s="13"/>
      <c r="D765" s="13"/>
      <c r="E765" s="13"/>
      <c r="F765" s="13"/>
      <c r="G765" s="13"/>
      <c r="H765" s="13"/>
    </row>
    <row r="766" spans="2:8" ht="14.25">
      <c r="B766" s="13"/>
      <c r="C766" s="13"/>
      <c r="D766" s="13"/>
      <c r="E766" s="13"/>
      <c r="F766" s="13"/>
      <c r="G766" s="13"/>
      <c r="H766" s="13"/>
    </row>
    <row r="767" spans="2:8" ht="14.25">
      <c r="B767" s="13"/>
      <c r="C767" s="13"/>
      <c r="D767" s="13"/>
      <c r="E767" s="13"/>
      <c r="F767" s="13"/>
      <c r="G767" s="13"/>
      <c r="H767" s="13"/>
    </row>
    <row r="768" spans="2:8" ht="14.25">
      <c r="B768" s="13"/>
      <c r="C768" s="13"/>
      <c r="D768" s="13"/>
      <c r="E768" s="13"/>
      <c r="F768" s="13"/>
      <c r="G768" s="13"/>
      <c r="H768" s="13"/>
    </row>
    <row r="769" spans="2:8" ht="14.25">
      <c r="B769" s="13"/>
      <c r="C769" s="13"/>
      <c r="D769" s="13"/>
      <c r="E769" s="13"/>
      <c r="F769" s="13"/>
      <c r="G769" s="13"/>
      <c r="H769" s="13"/>
    </row>
    <row r="770" spans="2:8" ht="14.25">
      <c r="B770" s="13"/>
      <c r="C770" s="13"/>
      <c r="D770" s="13"/>
      <c r="E770" s="13"/>
      <c r="F770" s="13"/>
      <c r="G770" s="13"/>
      <c r="H770" s="13"/>
    </row>
    <row r="771" spans="2:8" ht="14.25">
      <c r="B771" s="13"/>
      <c r="C771" s="13"/>
      <c r="D771" s="13"/>
      <c r="E771" s="13"/>
      <c r="F771" s="13"/>
      <c r="G771" s="13"/>
      <c r="H771" s="13"/>
    </row>
    <row r="772" spans="2:8" ht="14.25">
      <c r="B772" s="13"/>
      <c r="C772" s="13"/>
      <c r="D772" s="13"/>
      <c r="E772" s="13"/>
      <c r="F772" s="13"/>
      <c r="G772" s="13"/>
      <c r="H772" s="13"/>
    </row>
    <row r="773" spans="2:8" ht="14.25">
      <c r="B773" s="13"/>
      <c r="C773" s="13"/>
      <c r="D773" s="13"/>
      <c r="E773" s="13"/>
      <c r="F773" s="13"/>
      <c r="G773" s="13"/>
      <c r="H773" s="13"/>
    </row>
    <row r="774" spans="2:8" ht="14.25">
      <c r="B774" s="13"/>
      <c r="C774" s="13"/>
      <c r="D774" s="13"/>
      <c r="E774" s="13"/>
      <c r="F774" s="13"/>
      <c r="G774" s="13"/>
      <c r="H774" s="13"/>
    </row>
    <row r="775" spans="2:8" ht="14.25">
      <c r="B775" s="13"/>
      <c r="C775" s="13"/>
      <c r="D775" s="13"/>
      <c r="E775" s="13"/>
      <c r="F775" s="13"/>
      <c r="G775" s="13"/>
      <c r="H775" s="13"/>
    </row>
    <row r="776" spans="2:8" ht="14.25">
      <c r="B776" s="13"/>
      <c r="C776" s="13"/>
      <c r="D776" s="13"/>
      <c r="E776" s="13"/>
      <c r="F776" s="13"/>
      <c r="G776" s="13"/>
      <c r="H776" s="13"/>
    </row>
    <row r="777" spans="2:8" ht="14.25">
      <c r="B777" s="13"/>
      <c r="C777" s="13"/>
      <c r="D777" s="13"/>
      <c r="E777" s="13"/>
      <c r="F777" s="13"/>
      <c r="G777" s="13"/>
      <c r="H777" s="13"/>
    </row>
    <row r="778" spans="2:8" ht="14.25">
      <c r="B778" s="13"/>
      <c r="C778" s="13"/>
      <c r="D778" s="13"/>
      <c r="E778" s="13"/>
      <c r="F778" s="13"/>
      <c r="G778" s="13"/>
      <c r="H778" s="13"/>
    </row>
    <row r="779" spans="2:8" ht="14.25">
      <c r="B779" s="13"/>
      <c r="C779" s="13"/>
      <c r="D779" s="13"/>
      <c r="E779" s="13"/>
      <c r="F779" s="13"/>
      <c r="G779" s="13"/>
      <c r="H779" s="13"/>
    </row>
    <row r="780" spans="2:8" ht="14.25">
      <c r="B780" s="13"/>
      <c r="C780" s="13"/>
      <c r="D780" s="13"/>
      <c r="E780" s="13"/>
      <c r="F780" s="13"/>
      <c r="G780" s="13"/>
      <c r="H780" s="13"/>
    </row>
    <row r="781" spans="2:8" ht="14.25">
      <c r="B781" s="13"/>
      <c r="C781" s="13"/>
      <c r="D781" s="13"/>
      <c r="E781" s="13"/>
      <c r="F781" s="13"/>
      <c r="G781" s="13"/>
      <c r="H781" s="13"/>
    </row>
    <row r="782" spans="2:8" ht="14.25">
      <c r="B782" s="13"/>
      <c r="C782" s="13"/>
      <c r="D782" s="13"/>
      <c r="E782" s="13"/>
      <c r="F782" s="13"/>
      <c r="G782" s="13"/>
      <c r="H782" s="13"/>
    </row>
    <row r="783" spans="2:8" ht="14.25">
      <c r="B783" s="13"/>
      <c r="C783" s="13"/>
      <c r="D783" s="13"/>
      <c r="E783" s="13"/>
      <c r="F783" s="13"/>
      <c r="G783" s="13"/>
      <c r="H783" s="13"/>
    </row>
    <row r="784" spans="2:8" ht="14.25">
      <c r="B784" s="13"/>
      <c r="C784" s="13"/>
      <c r="D784" s="13"/>
      <c r="E784" s="13"/>
      <c r="F784" s="13"/>
      <c r="G784" s="13"/>
      <c r="H784" s="13"/>
    </row>
    <row r="785" spans="2:8" ht="14.25">
      <c r="B785" s="13"/>
      <c r="C785" s="13"/>
      <c r="D785" s="13"/>
      <c r="E785" s="13"/>
      <c r="F785" s="13"/>
      <c r="G785" s="13"/>
      <c r="H785" s="13"/>
    </row>
    <row r="786" spans="2:8" ht="14.25">
      <c r="B786" s="13"/>
      <c r="C786" s="13"/>
      <c r="D786" s="13"/>
      <c r="E786" s="13"/>
      <c r="F786" s="13"/>
      <c r="G786" s="13"/>
      <c r="H786" s="13"/>
    </row>
    <row r="787" spans="2:8" ht="14.25">
      <c r="B787" s="13"/>
      <c r="C787" s="13"/>
      <c r="D787" s="13"/>
      <c r="E787" s="13"/>
      <c r="F787" s="13"/>
      <c r="G787" s="13"/>
      <c r="H787" s="13"/>
    </row>
    <row r="788" spans="2:8" ht="14.25">
      <c r="B788" s="13"/>
      <c r="C788" s="13"/>
      <c r="D788" s="13"/>
      <c r="E788" s="13"/>
      <c r="F788" s="13"/>
      <c r="G788" s="13"/>
      <c r="H788" s="13"/>
    </row>
    <row r="789" spans="2:8" ht="14.25">
      <c r="B789" s="13"/>
      <c r="C789" s="13"/>
      <c r="D789" s="13"/>
      <c r="E789" s="13"/>
      <c r="F789" s="13"/>
      <c r="G789" s="13"/>
      <c r="H789" s="13"/>
    </row>
    <row r="790" spans="2:8" ht="14.25">
      <c r="B790" s="13"/>
      <c r="C790" s="13"/>
      <c r="D790" s="13"/>
      <c r="E790" s="13"/>
      <c r="F790" s="13"/>
      <c r="G790" s="13"/>
      <c r="H790" s="13"/>
    </row>
    <row r="791" spans="2:8" ht="14.25">
      <c r="B791" s="13"/>
      <c r="C791" s="13"/>
      <c r="D791" s="13"/>
      <c r="E791" s="13"/>
      <c r="F791" s="13"/>
      <c r="G791" s="13"/>
      <c r="H791" s="13"/>
    </row>
    <row r="792" spans="2:8" ht="14.25">
      <c r="B792" s="13"/>
      <c r="C792" s="13"/>
      <c r="D792" s="13"/>
      <c r="E792" s="13"/>
      <c r="F792" s="13"/>
      <c r="G792" s="13"/>
      <c r="H792" s="13"/>
    </row>
    <row r="793" spans="2:8" ht="14.25">
      <c r="B793" s="13"/>
      <c r="C793" s="13"/>
      <c r="D793" s="13"/>
      <c r="E793" s="13"/>
      <c r="F793" s="13"/>
      <c r="G793" s="13"/>
      <c r="H793" s="13"/>
    </row>
    <row r="794" spans="2:8" ht="14.25">
      <c r="B794" s="13"/>
      <c r="C794" s="13"/>
      <c r="D794" s="13"/>
      <c r="E794" s="13"/>
      <c r="F794" s="13"/>
      <c r="G794" s="13"/>
      <c r="H794" s="13"/>
    </row>
    <row r="795" spans="2:8" ht="14.25">
      <c r="B795" s="13"/>
      <c r="C795" s="13"/>
      <c r="D795" s="13"/>
      <c r="E795" s="13"/>
      <c r="F795" s="13"/>
      <c r="G795" s="13"/>
      <c r="H795" s="13"/>
    </row>
    <row r="796" spans="2:8" ht="14.25">
      <c r="B796" s="13"/>
      <c r="C796" s="13"/>
      <c r="D796" s="13"/>
      <c r="E796" s="13"/>
      <c r="F796" s="13"/>
      <c r="G796" s="13"/>
      <c r="H796" s="13"/>
    </row>
    <row r="797" spans="2:8" ht="14.25">
      <c r="B797" s="13"/>
      <c r="C797" s="13"/>
      <c r="D797" s="13"/>
      <c r="E797" s="13"/>
      <c r="F797" s="13"/>
      <c r="G797" s="13"/>
      <c r="H797" s="13"/>
    </row>
    <row r="798" spans="2:8" ht="14.25">
      <c r="B798" s="13"/>
      <c r="C798" s="13"/>
      <c r="D798" s="13"/>
      <c r="E798" s="13"/>
      <c r="F798" s="13"/>
      <c r="G798" s="13"/>
      <c r="H798" s="13"/>
    </row>
    <row r="799" spans="2:8" ht="14.25">
      <c r="B799" s="13"/>
      <c r="C799" s="13"/>
      <c r="D799" s="13"/>
      <c r="E799" s="13"/>
      <c r="F799" s="13"/>
      <c r="G799" s="13"/>
      <c r="H799" s="13"/>
    </row>
    <row r="800" spans="2:8" ht="14.25">
      <c r="B800" s="13"/>
      <c r="C800" s="13"/>
      <c r="D800" s="13"/>
      <c r="E800" s="13"/>
      <c r="F800" s="13"/>
      <c r="G800" s="13"/>
      <c r="H800" s="13"/>
    </row>
    <row r="801" spans="2:8" ht="14.25">
      <c r="B801" s="13"/>
      <c r="C801" s="13"/>
      <c r="D801" s="13"/>
      <c r="E801" s="13"/>
      <c r="F801" s="13"/>
      <c r="G801" s="13"/>
      <c r="H801" s="13"/>
    </row>
    <row r="802" spans="2:8" ht="14.25">
      <c r="B802" s="13"/>
      <c r="C802" s="13"/>
      <c r="D802" s="13"/>
      <c r="E802" s="13"/>
      <c r="F802" s="13"/>
      <c r="G802" s="13"/>
      <c r="H802" s="13"/>
    </row>
    <row r="803" spans="2:8" ht="14.25">
      <c r="B803" s="13"/>
      <c r="C803" s="13"/>
      <c r="D803" s="13"/>
      <c r="E803" s="13"/>
      <c r="F803" s="13"/>
      <c r="G803" s="13"/>
      <c r="H803" s="13"/>
    </row>
    <row r="804" spans="2:8" ht="14.25">
      <c r="B804" s="13"/>
      <c r="C804" s="13"/>
      <c r="D804" s="13"/>
      <c r="E804" s="13"/>
      <c r="F804" s="13"/>
      <c r="G804" s="13"/>
      <c r="H804" s="13"/>
    </row>
    <row r="805" spans="2:8" ht="14.25">
      <c r="B805" s="13"/>
      <c r="C805" s="13"/>
      <c r="D805" s="13"/>
      <c r="E805" s="13"/>
      <c r="F805" s="13"/>
      <c r="G805" s="13"/>
      <c r="H805" s="13"/>
    </row>
    <row r="806" spans="2:8" ht="14.25">
      <c r="B806" s="13"/>
      <c r="C806" s="13"/>
      <c r="D806" s="13"/>
      <c r="E806" s="13"/>
      <c r="F806" s="13"/>
      <c r="G806" s="13"/>
      <c r="H806" s="13"/>
    </row>
    <row r="807" spans="2:8" ht="14.25">
      <c r="B807" s="13"/>
      <c r="C807" s="13"/>
      <c r="D807" s="13"/>
      <c r="E807" s="13"/>
      <c r="F807" s="13"/>
      <c r="G807" s="13"/>
      <c r="H807" s="13"/>
    </row>
    <row r="808" spans="2:8" ht="14.25">
      <c r="B808" s="13"/>
      <c r="C808" s="13"/>
      <c r="D808" s="13"/>
      <c r="E808" s="13"/>
      <c r="F808" s="13"/>
      <c r="G808" s="13"/>
      <c r="H808" s="13"/>
    </row>
    <row r="809" spans="2:8" ht="14.25">
      <c r="B809" s="13"/>
      <c r="C809" s="13"/>
      <c r="D809" s="13"/>
      <c r="E809" s="13"/>
      <c r="F809" s="13"/>
      <c r="G809" s="13"/>
      <c r="H809" s="13"/>
    </row>
    <row r="810" spans="2:8" ht="14.25">
      <c r="B810" s="13"/>
      <c r="C810" s="13"/>
      <c r="D810" s="13"/>
      <c r="E810" s="13"/>
      <c r="F810" s="13"/>
      <c r="G810" s="13"/>
      <c r="H810" s="13"/>
    </row>
    <row r="811" spans="2:8" ht="14.25">
      <c r="B811" s="13"/>
      <c r="C811" s="13"/>
      <c r="D811" s="13"/>
      <c r="E811" s="13"/>
      <c r="F811" s="13"/>
      <c r="G811" s="13"/>
      <c r="H811" s="13"/>
    </row>
    <row r="812" spans="2:8" ht="14.25">
      <c r="B812" s="13"/>
      <c r="C812" s="13"/>
      <c r="D812" s="13"/>
      <c r="E812" s="13"/>
      <c r="F812" s="13"/>
      <c r="G812" s="13"/>
      <c r="H812" s="13"/>
    </row>
    <row r="813" spans="2:8" ht="14.25">
      <c r="B813" s="13"/>
      <c r="C813" s="13"/>
      <c r="D813" s="13"/>
      <c r="E813" s="13"/>
      <c r="F813" s="13"/>
      <c r="G813" s="13"/>
      <c r="H813" s="13"/>
    </row>
    <row r="814" spans="2:8" ht="14.25">
      <c r="B814" s="13"/>
      <c r="C814" s="13"/>
      <c r="D814" s="13"/>
      <c r="E814" s="13"/>
      <c r="F814" s="13"/>
      <c r="G814" s="13"/>
      <c r="H814" s="13"/>
    </row>
    <row r="815" spans="2:8" ht="14.25">
      <c r="B815" s="13"/>
      <c r="C815" s="13"/>
      <c r="D815" s="13"/>
      <c r="E815" s="13"/>
      <c r="F815" s="13"/>
      <c r="G815" s="13"/>
      <c r="H815" s="13"/>
    </row>
    <row r="816" spans="2:8" ht="14.25">
      <c r="B816" s="13"/>
      <c r="C816" s="13"/>
      <c r="D816" s="13"/>
      <c r="E816" s="13"/>
      <c r="F816" s="13"/>
      <c r="G816" s="13"/>
      <c r="H816" s="13"/>
    </row>
    <row r="817" spans="2:8" ht="14.25">
      <c r="B817" s="13"/>
      <c r="C817" s="13"/>
      <c r="D817" s="13"/>
      <c r="E817" s="13"/>
      <c r="F817" s="13"/>
      <c r="G817" s="13"/>
      <c r="H817" s="13"/>
    </row>
    <row r="818" spans="2:8" ht="14.25">
      <c r="B818" s="13"/>
      <c r="C818" s="13"/>
      <c r="D818" s="13"/>
      <c r="E818" s="13"/>
      <c r="F818" s="13"/>
      <c r="G818" s="13"/>
      <c r="H818" s="13"/>
    </row>
    <row r="819" spans="2:8" ht="14.25">
      <c r="B819" s="13"/>
      <c r="C819" s="13"/>
      <c r="D819" s="13"/>
      <c r="E819" s="13"/>
      <c r="F819" s="13"/>
      <c r="G819" s="13"/>
      <c r="H819" s="13"/>
    </row>
    <row r="820" spans="2:8" ht="14.25">
      <c r="B820" s="13"/>
      <c r="C820" s="13"/>
      <c r="D820" s="13"/>
      <c r="E820" s="13"/>
      <c r="F820" s="13"/>
      <c r="G820" s="13"/>
      <c r="H820" s="13"/>
    </row>
    <row r="821" spans="2:8" ht="14.25">
      <c r="B821" s="13"/>
      <c r="C821" s="13"/>
      <c r="D821" s="13"/>
      <c r="E821" s="13"/>
      <c r="F821" s="13"/>
      <c r="G821" s="13"/>
      <c r="H821" s="13"/>
    </row>
    <row r="822" spans="2:8" ht="14.25">
      <c r="B822" s="13"/>
      <c r="C822" s="13"/>
      <c r="D822" s="13"/>
      <c r="E822" s="13"/>
      <c r="F822" s="13"/>
      <c r="G822" s="13"/>
      <c r="H822" s="13"/>
    </row>
    <row r="823" spans="2:8" ht="14.25">
      <c r="B823" s="13"/>
      <c r="C823" s="13"/>
      <c r="D823" s="13"/>
      <c r="E823" s="13"/>
      <c r="F823" s="13"/>
      <c r="G823" s="13"/>
      <c r="H823" s="13"/>
    </row>
    <row r="824" spans="2:8" ht="14.25">
      <c r="B824" s="13"/>
      <c r="C824" s="13"/>
      <c r="D824" s="13"/>
      <c r="E824" s="13"/>
      <c r="F824" s="13"/>
      <c r="G824" s="13"/>
      <c r="H824" s="13"/>
    </row>
    <row r="825" spans="2:8" ht="14.25">
      <c r="B825" s="13"/>
      <c r="C825" s="13"/>
      <c r="D825" s="13"/>
      <c r="E825" s="13"/>
      <c r="F825" s="13"/>
      <c r="G825" s="13"/>
      <c r="H825" s="13"/>
    </row>
    <row r="826" spans="2:8" ht="14.25">
      <c r="B826" s="13"/>
      <c r="C826" s="13"/>
      <c r="D826" s="13"/>
      <c r="E826" s="13"/>
      <c r="F826" s="13"/>
      <c r="G826" s="13"/>
      <c r="H826" s="13"/>
    </row>
    <row r="827" spans="2:8" ht="14.25">
      <c r="B827" s="13"/>
      <c r="C827" s="13"/>
      <c r="D827" s="13"/>
      <c r="E827" s="13"/>
      <c r="F827" s="13"/>
      <c r="G827" s="13"/>
      <c r="H827" s="13"/>
    </row>
    <row r="828" spans="2:8" ht="14.25">
      <c r="B828" s="13"/>
      <c r="C828" s="13"/>
      <c r="D828" s="13"/>
      <c r="E828" s="13"/>
      <c r="F828" s="13"/>
      <c r="G828" s="13"/>
      <c r="H828" s="13"/>
    </row>
    <row r="829" spans="2:8" ht="14.25">
      <c r="B829" s="13"/>
      <c r="C829" s="13"/>
      <c r="D829" s="13"/>
      <c r="E829" s="13"/>
      <c r="F829" s="13"/>
      <c r="G829" s="13"/>
      <c r="H829" s="13"/>
    </row>
    <row r="830" spans="2:8" ht="14.25">
      <c r="B830" s="13"/>
      <c r="C830" s="13"/>
      <c r="D830" s="13"/>
      <c r="E830" s="13"/>
      <c r="F830" s="13"/>
      <c r="G830" s="13"/>
      <c r="H830" s="13"/>
    </row>
    <row r="831" spans="2:8" ht="14.25">
      <c r="B831" s="13"/>
      <c r="C831" s="13"/>
      <c r="D831" s="13"/>
      <c r="E831" s="13"/>
      <c r="F831" s="13"/>
      <c r="G831" s="13"/>
      <c r="H831" s="13"/>
    </row>
    <row r="832" spans="2:8" ht="14.25">
      <c r="B832" s="13"/>
      <c r="C832" s="13"/>
      <c r="D832" s="13"/>
      <c r="E832" s="13"/>
      <c r="F832" s="13"/>
      <c r="G832" s="13"/>
      <c r="H832" s="13"/>
    </row>
    <row r="833" spans="2:8" ht="14.25">
      <c r="B833" s="13"/>
      <c r="C833" s="13"/>
      <c r="D833" s="13"/>
      <c r="E833" s="13"/>
      <c r="F833" s="13"/>
      <c r="G833" s="13"/>
      <c r="H833" s="13"/>
    </row>
    <row r="834" spans="2:8" ht="14.25">
      <c r="B834" s="13"/>
      <c r="C834" s="13"/>
      <c r="D834" s="13"/>
      <c r="E834" s="13"/>
      <c r="F834" s="13"/>
      <c r="G834" s="13"/>
      <c r="H834" s="13"/>
    </row>
    <row r="835" spans="2:8" ht="14.25">
      <c r="B835" s="13"/>
      <c r="C835" s="13"/>
      <c r="D835" s="13"/>
      <c r="E835" s="13"/>
      <c r="F835" s="13"/>
      <c r="G835" s="13"/>
      <c r="H835" s="13"/>
    </row>
    <row r="836" spans="2:8" ht="14.25">
      <c r="B836" s="13"/>
      <c r="C836" s="13"/>
      <c r="D836" s="13"/>
      <c r="E836" s="13"/>
      <c r="F836" s="13"/>
      <c r="G836" s="13"/>
      <c r="H836" s="13"/>
    </row>
    <row r="837" spans="2:8" ht="14.25">
      <c r="B837" s="13"/>
      <c r="C837" s="13"/>
      <c r="D837" s="13"/>
      <c r="E837" s="13"/>
      <c r="F837" s="13"/>
      <c r="G837" s="13"/>
      <c r="H837" s="13"/>
    </row>
    <row r="838" spans="2:8" ht="14.25">
      <c r="B838" s="13"/>
      <c r="C838" s="13"/>
      <c r="D838" s="13"/>
      <c r="E838" s="13"/>
      <c r="F838" s="13"/>
      <c r="G838" s="13"/>
      <c r="H838" s="13"/>
    </row>
    <row r="839" spans="2:8" ht="14.25">
      <c r="B839" s="13"/>
      <c r="C839" s="13"/>
      <c r="D839" s="13"/>
      <c r="E839" s="13"/>
      <c r="F839" s="13"/>
      <c r="G839" s="13"/>
      <c r="H839" s="13"/>
    </row>
    <row r="840" spans="2:8" ht="14.25">
      <c r="B840" s="13"/>
      <c r="C840" s="13"/>
      <c r="D840" s="13"/>
      <c r="E840" s="13"/>
      <c r="F840" s="13"/>
      <c r="G840" s="13"/>
      <c r="H840" s="13"/>
    </row>
    <row r="841" spans="2:8" ht="14.25">
      <c r="B841" s="13"/>
      <c r="C841" s="13"/>
      <c r="D841" s="13"/>
      <c r="E841" s="13"/>
      <c r="F841" s="13"/>
      <c r="G841" s="13"/>
      <c r="H841" s="13"/>
    </row>
    <row r="842" spans="2:8" ht="14.25">
      <c r="B842" s="13"/>
      <c r="C842" s="13"/>
      <c r="D842" s="13"/>
      <c r="E842" s="13"/>
      <c r="F842" s="13"/>
      <c r="G842" s="13"/>
      <c r="H842" s="13"/>
    </row>
    <row r="843" spans="2:8" ht="14.25">
      <c r="B843" s="13"/>
      <c r="C843" s="13"/>
      <c r="D843" s="13"/>
      <c r="E843" s="13"/>
      <c r="F843" s="13"/>
      <c r="G843" s="13"/>
      <c r="H843" s="13"/>
    </row>
    <row r="844" spans="2:8" ht="14.25">
      <c r="B844" s="13"/>
      <c r="C844" s="13"/>
      <c r="D844" s="13"/>
      <c r="E844" s="13"/>
      <c r="F844" s="13"/>
      <c r="G844" s="13"/>
      <c r="H844" s="13"/>
    </row>
    <row r="845" spans="2:8" ht="14.25">
      <c r="B845" s="13"/>
      <c r="C845" s="13"/>
      <c r="D845" s="13"/>
      <c r="E845" s="13"/>
      <c r="F845" s="13"/>
      <c r="G845" s="13"/>
      <c r="H845" s="13"/>
    </row>
    <row r="846" spans="2:8" ht="14.25">
      <c r="B846" s="13"/>
      <c r="C846" s="13"/>
      <c r="D846" s="13"/>
      <c r="E846" s="13"/>
      <c r="F846" s="13"/>
      <c r="G846" s="13"/>
      <c r="H846" s="13"/>
    </row>
    <row r="847" spans="2:8" ht="14.25">
      <c r="B847" s="13"/>
      <c r="C847" s="13"/>
      <c r="D847" s="13"/>
      <c r="E847" s="13"/>
      <c r="F847" s="13"/>
      <c r="G847" s="13"/>
      <c r="H847" s="13"/>
    </row>
    <row r="848" spans="2:8" ht="14.25">
      <c r="B848" s="13"/>
      <c r="C848" s="13"/>
      <c r="D848" s="13"/>
      <c r="E848" s="13"/>
      <c r="F848" s="13"/>
      <c r="G848" s="13"/>
      <c r="H848" s="13"/>
    </row>
    <row r="849" spans="2:8" ht="14.25">
      <c r="B849" s="13"/>
      <c r="C849" s="13"/>
      <c r="D849" s="13"/>
      <c r="E849" s="13"/>
      <c r="F849" s="13"/>
      <c r="G849" s="13"/>
      <c r="H849" s="13"/>
    </row>
    <row r="850" spans="2:8" ht="14.25">
      <c r="B850" s="13"/>
      <c r="C850" s="13"/>
      <c r="D850" s="13"/>
      <c r="E850" s="13"/>
      <c r="F850" s="13"/>
      <c r="G850" s="13"/>
      <c r="H850" s="13"/>
    </row>
    <row r="851" spans="2:8" ht="14.25">
      <c r="B851" s="13"/>
      <c r="C851" s="13"/>
      <c r="D851" s="13"/>
      <c r="E851" s="13"/>
      <c r="F851" s="13"/>
      <c r="G851" s="13"/>
      <c r="H851" s="13"/>
    </row>
    <row r="852" spans="2:8" ht="14.25">
      <c r="B852" s="13"/>
      <c r="C852" s="13"/>
      <c r="D852" s="13"/>
      <c r="E852" s="13"/>
      <c r="F852" s="13"/>
      <c r="G852" s="13"/>
      <c r="H852" s="13"/>
    </row>
    <row r="853" spans="2:8" ht="14.25">
      <c r="B853" s="13"/>
      <c r="C853" s="13"/>
      <c r="D853" s="13"/>
      <c r="E853" s="13"/>
      <c r="F853" s="13"/>
      <c r="G853" s="13"/>
      <c r="H853" s="13"/>
    </row>
    <row r="854" spans="2:8" ht="14.25">
      <c r="B854" s="13"/>
      <c r="C854" s="13"/>
      <c r="D854" s="13"/>
      <c r="E854" s="13"/>
      <c r="F854" s="13"/>
      <c r="G854" s="13"/>
      <c r="H854" s="13"/>
    </row>
    <row r="855" spans="2:8" ht="14.25">
      <c r="B855" s="13"/>
      <c r="C855" s="13"/>
      <c r="D855" s="13"/>
      <c r="E855" s="13"/>
      <c r="F855" s="13"/>
      <c r="G855" s="13"/>
      <c r="H855" s="13"/>
    </row>
    <row r="856" spans="2:8" ht="14.25">
      <c r="B856" s="13"/>
      <c r="C856" s="13"/>
      <c r="D856" s="13"/>
      <c r="E856" s="13"/>
      <c r="F856" s="13"/>
      <c r="G856" s="13"/>
      <c r="H856" s="13"/>
    </row>
    <row r="857" spans="2:8" ht="14.25">
      <c r="B857" s="13"/>
      <c r="C857" s="13"/>
      <c r="D857" s="13"/>
      <c r="E857" s="13"/>
      <c r="F857" s="13"/>
      <c r="G857" s="13"/>
      <c r="H857" s="13"/>
    </row>
    <row r="858" spans="2:8" ht="14.25">
      <c r="B858" s="13"/>
      <c r="C858" s="13"/>
      <c r="D858" s="13"/>
      <c r="E858" s="13"/>
      <c r="F858" s="13"/>
      <c r="G858" s="13"/>
      <c r="H858" s="13"/>
    </row>
    <row r="859" spans="2:8" ht="14.25">
      <c r="B859" s="13"/>
      <c r="C859" s="13"/>
      <c r="D859" s="13"/>
      <c r="E859" s="13"/>
      <c r="F859" s="13"/>
      <c r="G859" s="13"/>
      <c r="H859" s="13"/>
    </row>
    <row r="860" spans="2:8" ht="14.25">
      <c r="B860" s="13"/>
      <c r="C860" s="13"/>
      <c r="D860" s="13"/>
      <c r="E860" s="13"/>
      <c r="F860" s="13"/>
      <c r="G860" s="13"/>
      <c r="H860" s="13"/>
    </row>
    <row r="861" spans="2:8" ht="14.25">
      <c r="B861" s="13"/>
      <c r="C861" s="13"/>
      <c r="D861" s="13"/>
      <c r="E861" s="13"/>
      <c r="F861" s="13"/>
      <c r="G861" s="13"/>
      <c r="H861" s="13"/>
    </row>
    <row r="862" spans="2:8" ht="14.25">
      <c r="B862" s="13"/>
      <c r="C862" s="13"/>
      <c r="D862" s="13"/>
      <c r="E862" s="13"/>
      <c r="F862" s="13"/>
      <c r="G862" s="13"/>
      <c r="H862" s="13"/>
    </row>
    <row r="863" spans="2:8" ht="14.25">
      <c r="B863" s="13"/>
      <c r="C863" s="13"/>
      <c r="D863" s="13"/>
      <c r="E863" s="13"/>
      <c r="F863" s="13"/>
      <c r="G863" s="13"/>
      <c r="H863" s="13"/>
    </row>
    <row r="864" spans="2:8" ht="14.25">
      <c r="B864" s="13"/>
      <c r="C864" s="13"/>
      <c r="D864" s="13"/>
      <c r="E864" s="13"/>
      <c r="F864" s="13"/>
      <c r="G864" s="13"/>
      <c r="H864" s="13"/>
    </row>
    <row r="865" spans="2:8" ht="14.25">
      <c r="B865" s="13"/>
      <c r="C865" s="13"/>
      <c r="D865" s="13"/>
      <c r="E865" s="13"/>
      <c r="F865" s="13"/>
      <c r="G865" s="13"/>
      <c r="H865" s="13"/>
    </row>
    <row r="866" spans="2:8" ht="14.25">
      <c r="B866" s="13"/>
      <c r="C866" s="13"/>
      <c r="D866" s="13"/>
      <c r="E866" s="13"/>
      <c r="F866" s="13"/>
      <c r="G866" s="13"/>
      <c r="H866" s="13"/>
    </row>
    <row r="867" spans="2:8" ht="14.25">
      <c r="B867" s="13"/>
      <c r="C867" s="13"/>
      <c r="D867" s="13"/>
      <c r="E867" s="13"/>
      <c r="F867" s="13"/>
      <c r="G867" s="13"/>
      <c r="H867" s="13"/>
    </row>
    <row r="868" spans="2:8" ht="14.25">
      <c r="B868" s="13"/>
      <c r="C868" s="13"/>
      <c r="D868" s="13"/>
      <c r="E868" s="13"/>
      <c r="F868" s="13"/>
      <c r="G868" s="13"/>
      <c r="H868" s="13"/>
    </row>
    <row r="869" spans="2:8" ht="14.25">
      <c r="B869" s="13"/>
      <c r="C869" s="13"/>
      <c r="D869" s="13"/>
      <c r="E869" s="13"/>
      <c r="F869" s="13"/>
      <c r="G869" s="13"/>
      <c r="H869" s="13"/>
    </row>
    <row r="870" spans="2:8" ht="14.25">
      <c r="B870" s="13"/>
      <c r="C870" s="13"/>
      <c r="D870" s="13"/>
      <c r="E870" s="13"/>
      <c r="F870" s="13"/>
      <c r="G870" s="13"/>
      <c r="H870" s="13"/>
    </row>
    <row r="871" spans="2:8" ht="14.25">
      <c r="B871" s="13"/>
      <c r="C871" s="13"/>
      <c r="D871" s="13"/>
      <c r="E871" s="13"/>
      <c r="F871" s="13"/>
      <c r="G871" s="13"/>
      <c r="H871" s="13"/>
    </row>
    <row r="872" spans="2:8" ht="14.25">
      <c r="B872" s="13"/>
      <c r="C872" s="13"/>
      <c r="D872" s="13"/>
      <c r="E872" s="13"/>
      <c r="F872" s="13"/>
      <c r="G872" s="13"/>
      <c r="H872" s="13"/>
    </row>
    <row r="873" spans="2:8" ht="14.25">
      <c r="B873" s="13"/>
      <c r="C873" s="13"/>
      <c r="D873" s="13"/>
      <c r="E873" s="13"/>
      <c r="F873" s="13"/>
      <c r="G873" s="13"/>
      <c r="H873" s="13"/>
    </row>
    <row r="874" spans="2:8" ht="14.25">
      <c r="B874" s="13"/>
      <c r="C874" s="13"/>
      <c r="D874" s="13"/>
      <c r="E874" s="13"/>
      <c r="F874" s="13"/>
      <c r="G874" s="13"/>
      <c r="H874" s="13"/>
    </row>
    <row r="875" spans="2:8" ht="14.25">
      <c r="B875" s="13"/>
      <c r="C875" s="13"/>
      <c r="D875" s="13"/>
      <c r="E875" s="13"/>
      <c r="F875" s="13"/>
      <c r="G875" s="13"/>
      <c r="H875" s="13"/>
    </row>
    <row r="876" spans="2:8" ht="14.25">
      <c r="B876" s="13"/>
      <c r="C876" s="13"/>
      <c r="D876" s="13"/>
      <c r="E876" s="13"/>
      <c r="F876" s="13"/>
      <c r="G876" s="13"/>
      <c r="H876" s="13"/>
    </row>
    <row r="877" spans="2:8" ht="14.25">
      <c r="B877" s="13"/>
      <c r="C877" s="13"/>
      <c r="D877" s="13"/>
      <c r="E877" s="13"/>
      <c r="F877" s="13"/>
      <c r="G877" s="13"/>
      <c r="H877" s="13"/>
    </row>
    <row r="878" spans="2:8" ht="14.25">
      <c r="B878" s="13"/>
      <c r="C878" s="13"/>
      <c r="D878" s="13"/>
      <c r="E878" s="13"/>
      <c r="F878" s="13"/>
      <c r="G878" s="13"/>
      <c r="H878" s="13"/>
    </row>
    <row r="879" spans="2:8" ht="14.25">
      <c r="B879" s="13"/>
      <c r="C879" s="13"/>
      <c r="D879" s="13"/>
      <c r="E879" s="13"/>
      <c r="F879" s="13"/>
      <c r="G879" s="13"/>
      <c r="H879" s="13"/>
    </row>
    <row r="880" spans="2:8" ht="14.25">
      <c r="B880" s="13"/>
      <c r="C880" s="13"/>
      <c r="D880" s="13"/>
      <c r="E880" s="13"/>
      <c r="F880" s="13"/>
      <c r="G880" s="13"/>
      <c r="H880" s="13"/>
    </row>
    <row r="881" spans="2:8" ht="14.25">
      <c r="B881" s="13"/>
      <c r="C881" s="13"/>
      <c r="D881" s="13"/>
      <c r="E881" s="13"/>
      <c r="F881" s="13"/>
      <c r="G881" s="13"/>
      <c r="H881" s="13"/>
    </row>
    <row r="882" spans="2:8" ht="14.25">
      <c r="B882" s="13"/>
      <c r="C882" s="13"/>
      <c r="D882" s="13"/>
      <c r="E882" s="13"/>
      <c r="F882" s="13"/>
      <c r="G882" s="13"/>
      <c r="H882" s="13"/>
    </row>
    <row r="883" spans="2:8" ht="14.25">
      <c r="B883" s="13"/>
      <c r="C883" s="13"/>
      <c r="D883" s="13"/>
      <c r="E883" s="13"/>
      <c r="F883" s="13"/>
      <c r="G883" s="13"/>
      <c r="H883" s="13"/>
    </row>
    <row r="884" spans="2:8" ht="14.25">
      <c r="B884" s="13"/>
      <c r="C884" s="13"/>
      <c r="D884" s="13"/>
      <c r="E884" s="13"/>
      <c r="F884" s="13"/>
      <c r="G884" s="13"/>
      <c r="H884" s="13"/>
    </row>
    <row r="885" spans="2:8" ht="14.25">
      <c r="B885" s="13"/>
      <c r="C885" s="13"/>
      <c r="D885" s="13"/>
      <c r="E885" s="13"/>
      <c r="F885" s="13"/>
      <c r="G885" s="13"/>
      <c r="H885" s="13"/>
    </row>
    <row r="886" spans="2:8" ht="14.25">
      <c r="B886" s="13"/>
      <c r="C886" s="13"/>
      <c r="D886" s="13"/>
      <c r="E886" s="13"/>
      <c r="F886" s="13"/>
      <c r="G886" s="13"/>
      <c r="H886" s="13"/>
    </row>
    <row r="887" spans="2:8" ht="14.25">
      <c r="B887" s="13"/>
      <c r="C887" s="13"/>
      <c r="D887" s="13"/>
      <c r="E887" s="13"/>
      <c r="F887" s="13"/>
      <c r="G887" s="13"/>
      <c r="H887" s="13"/>
    </row>
    <row r="888" spans="2:8" ht="14.25">
      <c r="B888" s="13"/>
      <c r="C888" s="13"/>
      <c r="D888" s="13"/>
      <c r="E888" s="13"/>
      <c r="F888" s="13"/>
      <c r="G888" s="13"/>
      <c r="H888" s="13"/>
    </row>
    <row r="889" spans="2:8" ht="14.25">
      <c r="B889" s="13"/>
      <c r="C889" s="13"/>
      <c r="D889" s="13"/>
      <c r="E889" s="13"/>
      <c r="F889" s="13"/>
      <c r="G889" s="13"/>
      <c r="H889" s="13"/>
    </row>
    <row r="890" spans="2:8" ht="14.25">
      <c r="B890" s="13"/>
      <c r="C890" s="13"/>
      <c r="D890" s="13"/>
      <c r="E890" s="13"/>
      <c r="F890" s="13"/>
      <c r="G890" s="13"/>
      <c r="H890" s="13"/>
    </row>
    <row r="891" spans="2:8" ht="14.25">
      <c r="B891" s="13"/>
      <c r="C891" s="13"/>
      <c r="D891" s="13"/>
      <c r="E891" s="13"/>
      <c r="F891" s="13"/>
      <c r="G891" s="13"/>
      <c r="H891" s="13"/>
    </row>
    <row r="892" spans="2:8" ht="14.25">
      <c r="B892" s="13"/>
      <c r="C892" s="13"/>
      <c r="D892" s="13"/>
      <c r="E892" s="13"/>
      <c r="F892" s="13"/>
      <c r="G892" s="13"/>
      <c r="H892" s="13"/>
    </row>
    <row r="893" spans="2:8" ht="14.25">
      <c r="B893" s="13"/>
      <c r="C893" s="13"/>
      <c r="D893" s="13"/>
      <c r="E893" s="13"/>
      <c r="F893" s="13"/>
      <c r="G893" s="13"/>
      <c r="H893" s="13"/>
    </row>
    <row r="894" spans="2:8" ht="14.25">
      <c r="B894" s="13"/>
      <c r="C894" s="13"/>
      <c r="D894" s="13"/>
      <c r="E894" s="13"/>
      <c r="F894" s="13"/>
      <c r="G894" s="13"/>
      <c r="H894" s="13"/>
    </row>
    <row r="895" spans="2:8" ht="14.25">
      <c r="B895" s="13"/>
      <c r="C895" s="13"/>
      <c r="D895" s="13"/>
      <c r="E895" s="13"/>
      <c r="F895" s="13"/>
      <c r="G895" s="13"/>
      <c r="H895" s="13"/>
    </row>
    <row r="896" spans="2:8" ht="14.25">
      <c r="B896" s="13"/>
      <c r="C896" s="13"/>
      <c r="D896" s="13"/>
      <c r="E896" s="13"/>
      <c r="F896" s="13"/>
      <c r="G896" s="13"/>
      <c r="H896" s="13"/>
    </row>
    <row r="897" spans="2:8" ht="14.25">
      <c r="B897" s="13"/>
      <c r="C897" s="13"/>
      <c r="D897" s="13"/>
      <c r="E897" s="13"/>
      <c r="F897" s="13"/>
      <c r="G897" s="13"/>
      <c r="H897" s="13"/>
    </row>
    <row r="898" spans="2:8" ht="14.25">
      <c r="B898" s="13"/>
      <c r="C898" s="13"/>
      <c r="D898" s="13"/>
      <c r="E898" s="13"/>
      <c r="F898" s="13"/>
      <c r="G898" s="13"/>
      <c r="H898" s="13"/>
    </row>
    <row r="899" spans="2:8" ht="14.25">
      <c r="B899" s="13"/>
      <c r="C899" s="13"/>
      <c r="D899" s="13"/>
      <c r="E899" s="13"/>
      <c r="F899" s="13"/>
      <c r="G899" s="13"/>
      <c r="H899" s="13"/>
    </row>
    <row r="900" spans="2:8" ht="14.25">
      <c r="B900" s="13"/>
      <c r="C900" s="13"/>
      <c r="D900" s="13"/>
      <c r="E900" s="13"/>
      <c r="F900" s="13"/>
      <c r="G900" s="13"/>
      <c r="H900" s="13"/>
    </row>
    <row r="901" spans="2:8" ht="14.25">
      <c r="B901" s="13"/>
      <c r="C901" s="13"/>
      <c r="D901" s="13"/>
      <c r="E901" s="13"/>
      <c r="F901" s="13"/>
      <c r="G901" s="13"/>
      <c r="H901" s="13"/>
    </row>
    <row r="902" spans="2:8" ht="14.25">
      <c r="B902" s="13"/>
      <c r="C902" s="13"/>
      <c r="D902" s="13"/>
      <c r="E902" s="13"/>
      <c r="F902" s="13"/>
      <c r="G902" s="13"/>
      <c r="H902" s="13"/>
    </row>
    <row r="903" spans="2:8" ht="14.25">
      <c r="B903" s="13"/>
      <c r="C903" s="13"/>
      <c r="D903" s="13"/>
      <c r="E903" s="13"/>
      <c r="F903" s="13"/>
      <c r="G903" s="13"/>
      <c r="H903" s="13"/>
    </row>
    <row r="904" spans="2:8" ht="14.25">
      <c r="B904" s="13"/>
      <c r="C904" s="13"/>
      <c r="D904" s="13"/>
      <c r="E904" s="13"/>
      <c r="F904" s="13"/>
      <c r="G904" s="13"/>
      <c r="H904" s="13"/>
    </row>
    <row r="905" spans="2:8" ht="14.25">
      <c r="B905" s="13"/>
      <c r="C905" s="13"/>
      <c r="D905" s="13"/>
      <c r="E905" s="13"/>
      <c r="F905" s="13"/>
      <c r="G905" s="13"/>
      <c r="H905" s="13"/>
    </row>
    <row r="906" spans="2:8" ht="14.25">
      <c r="B906" s="13"/>
      <c r="C906" s="13"/>
      <c r="D906" s="13"/>
      <c r="E906" s="13"/>
      <c r="F906" s="13"/>
      <c r="G906" s="13"/>
      <c r="H906" s="13"/>
    </row>
    <row r="907" spans="2:8" ht="14.25">
      <c r="B907" s="13"/>
      <c r="C907" s="13"/>
      <c r="D907" s="13"/>
      <c r="E907" s="13"/>
      <c r="F907" s="13"/>
      <c r="G907" s="13"/>
      <c r="H907" s="13"/>
    </row>
    <row r="908" spans="2:8" ht="14.25">
      <c r="B908" s="13"/>
      <c r="C908" s="13"/>
      <c r="D908" s="13"/>
      <c r="E908" s="13"/>
      <c r="F908" s="13"/>
      <c r="G908" s="13"/>
      <c r="H908" s="13"/>
    </row>
    <row r="909" spans="2:8" ht="14.25">
      <c r="B909" s="13"/>
      <c r="C909" s="13"/>
      <c r="D909" s="13"/>
      <c r="E909" s="13"/>
      <c r="F909" s="13"/>
      <c r="G909" s="13"/>
      <c r="H909" s="13"/>
    </row>
    <row r="910" spans="2:8" ht="14.25">
      <c r="B910" s="13"/>
      <c r="C910" s="13"/>
      <c r="D910" s="13"/>
      <c r="E910" s="13"/>
      <c r="F910" s="13"/>
      <c r="G910" s="13"/>
      <c r="H910" s="13"/>
    </row>
    <row r="911" spans="2:8" ht="14.25">
      <c r="B911" s="13"/>
      <c r="C911" s="13"/>
      <c r="D911" s="13"/>
      <c r="E911" s="13"/>
      <c r="F911" s="13"/>
      <c r="G911" s="13"/>
      <c r="H911" s="13"/>
    </row>
    <row r="912" spans="2:8" ht="14.25">
      <c r="B912" s="13"/>
      <c r="C912" s="13"/>
      <c r="D912" s="13"/>
      <c r="E912" s="13"/>
      <c r="F912" s="13"/>
      <c r="G912" s="13"/>
      <c r="H912" s="13"/>
    </row>
    <row r="913" spans="2:8" ht="14.25">
      <c r="B913" s="13"/>
      <c r="C913" s="13"/>
      <c r="D913" s="13"/>
      <c r="E913" s="13"/>
      <c r="F913" s="13"/>
      <c r="G913" s="13"/>
      <c r="H913" s="13"/>
    </row>
    <row r="914" spans="2:8" ht="14.25">
      <c r="B914" s="13"/>
      <c r="C914" s="13"/>
      <c r="D914" s="13"/>
      <c r="E914" s="13"/>
      <c r="F914" s="13"/>
      <c r="G914" s="13"/>
      <c r="H914" s="13"/>
    </row>
    <row r="915" spans="2:8" ht="14.25">
      <c r="B915" s="13"/>
      <c r="C915" s="13"/>
      <c r="D915" s="13"/>
      <c r="E915" s="13"/>
      <c r="F915" s="13"/>
      <c r="G915" s="13"/>
      <c r="H915" s="13"/>
    </row>
    <row r="916" spans="2:8" ht="14.25">
      <c r="B916" s="13"/>
      <c r="C916" s="13"/>
      <c r="D916" s="13"/>
      <c r="E916" s="13"/>
      <c r="F916" s="13"/>
      <c r="G916" s="13"/>
      <c r="H916" s="13"/>
    </row>
    <row r="917" spans="2:8" ht="14.25">
      <c r="B917" s="13"/>
      <c r="C917" s="13"/>
      <c r="D917" s="13"/>
      <c r="E917" s="13"/>
      <c r="F917" s="13"/>
      <c r="G917" s="13"/>
      <c r="H917" s="13"/>
    </row>
    <row r="918" spans="2:8" ht="14.25">
      <c r="B918" s="13"/>
      <c r="C918" s="13"/>
      <c r="D918" s="13"/>
      <c r="E918" s="13"/>
      <c r="F918" s="13"/>
      <c r="G918" s="13"/>
      <c r="H918" s="13"/>
    </row>
    <row r="919" spans="2:8" ht="14.25">
      <c r="B919" s="13"/>
      <c r="C919" s="13"/>
      <c r="D919" s="13"/>
      <c r="E919" s="13"/>
      <c r="F919" s="13"/>
      <c r="G919" s="13"/>
      <c r="H919" s="13"/>
    </row>
    <row r="920" spans="2:8" ht="14.25">
      <c r="B920" s="13"/>
      <c r="C920" s="13"/>
      <c r="D920" s="13"/>
      <c r="E920" s="13"/>
      <c r="F920" s="13"/>
      <c r="G920" s="13"/>
      <c r="H920" s="13"/>
    </row>
    <row r="921" spans="2:8" ht="14.25">
      <c r="B921" s="13"/>
      <c r="C921" s="13"/>
      <c r="D921" s="13"/>
      <c r="E921" s="13"/>
      <c r="F921" s="13"/>
      <c r="G921" s="13"/>
      <c r="H921" s="13"/>
    </row>
    <row r="922" spans="2:8" ht="14.25">
      <c r="B922" s="13"/>
      <c r="C922" s="13"/>
      <c r="D922" s="13"/>
      <c r="E922" s="13"/>
      <c r="F922" s="13"/>
      <c r="G922" s="13"/>
      <c r="H922" s="13"/>
    </row>
    <row r="923" spans="2:8" ht="14.25">
      <c r="B923" s="13"/>
      <c r="C923" s="13"/>
      <c r="D923" s="13"/>
      <c r="E923" s="13"/>
      <c r="F923" s="13"/>
      <c r="G923" s="13"/>
      <c r="H923" s="13"/>
    </row>
    <row r="924" spans="2:8" ht="14.25">
      <c r="B924" s="13"/>
      <c r="C924" s="13"/>
      <c r="D924" s="13"/>
      <c r="E924" s="13"/>
      <c r="F924" s="13"/>
      <c r="G924" s="13"/>
      <c r="H924" s="13"/>
    </row>
    <row r="925" spans="2:8" ht="14.25">
      <c r="B925" s="13"/>
      <c r="C925" s="13"/>
      <c r="D925" s="13"/>
      <c r="E925" s="13"/>
      <c r="F925" s="13"/>
      <c r="G925" s="13"/>
      <c r="H925" s="13"/>
    </row>
    <row r="926" spans="2:8" ht="14.25">
      <c r="B926" s="13"/>
      <c r="C926" s="13"/>
      <c r="D926" s="13"/>
      <c r="E926" s="13"/>
      <c r="F926" s="13"/>
      <c r="G926" s="13"/>
      <c r="H926" s="13"/>
    </row>
    <row r="927" spans="2:8" ht="14.25">
      <c r="B927" s="13"/>
      <c r="C927" s="13"/>
      <c r="D927" s="13"/>
      <c r="E927" s="13"/>
      <c r="F927" s="13"/>
      <c r="G927" s="13"/>
      <c r="H927" s="13"/>
    </row>
    <row r="928" spans="2:8" ht="14.25">
      <c r="B928" s="13"/>
      <c r="C928" s="13"/>
      <c r="D928" s="13"/>
      <c r="E928" s="13"/>
      <c r="F928" s="13"/>
      <c r="G928" s="13"/>
      <c r="H928" s="13"/>
    </row>
    <row r="929" spans="2:8" ht="14.25">
      <c r="B929" s="13"/>
      <c r="C929" s="13"/>
      <c r="D929" s="13"/>
      <c r="E929" s="13"/>
      <c r="F929" s="13"/>
      <c r="G929" s="13"/>
      <c r="H929" s="13"/>
    </row>
    <row r="930" spans="2:8" ht="14.25">
      <c r="B930" s="13"/>
      <c r="C930" s="13"/>
      <c r="D930" s="13"/>
      <c r="E930" s="13"/>
      <c r="F930" s="13"/>
      <c r="G930" s="13"/>
      <c r="H930" s="13"/>
    </row>
    <row r="931" spans="2:8" ht="14.25">
      <c r="B931" s="13"/>
      <c r="C931" s="13"/>
      <c r="D931" s="13"/>
      <c r="E931" s="13"/>
      <c r="F931" s="13"/>
      <c r="G931" s="13"/>
      <c r="H931" s="13"/>
    </row>
    <row r="932" spans="2:8" ht="14.25">
      <c r="B932" s="13"/>
      <c r="C932" s="13"/>
      <c r="D932" s="13"/>
      <c r="E932" s="13"/>
      <c r="F932" s="13"/>
      <c r="G932" s="13"/>
      <c r="H932" s="13"/>
    </row>
    <row r="933" spans="2:8" ht="14.25">
      <c r="B933" s="13"/>
      <c r="C933" s="13"/>
      <c r="D933" s="13"/>
      <c r="E933" s="13"/>
      <c r="F933" s="13"/>
      <c r="G933" s="13"/>
      <c r="H933" s="13"/>
    </row>
    <row r="934" spans="2:8" ht="14.25">
      <c r="B934" s="13"/>
      <c r="C934" s="13"/>
      <c r="D934" s="13"/>
      <c r="E934" s="13"/>
      <c r="F934" s="13"/>
      <c r="G934" s="13"/>
      <c r="H934" s="13"/>
    </row>
    <row r="935" spans="2:8" ht="14.25">
      <c r="B935" s="13"/>
      <c r="C935" s="13"/>
      <c r="D935" s="13"/>
      <c r="E935" s="13"/>
      <c r="F935" s="13"/>
      <c r="G935" s="13"/>
      <c r="H935" s="13"/>
    </row>
    <row r="936" spans="2:8" ht="14.25">
      <c r="B936" s="13"/>
      <c r="C936" s="13"/>
      <c r="D936" s="13"/>
      <c r="E936" s="13"/>
      <c r="F936" s="13"/>
      <c r="G936" s="13"/>
      <c r="H936" s="13"/>
    </row>
    <row r="937" spans="2:8" ht="14.25">
      <c r="B937" s="13"/>
      <c r="C937" s="13"/>
      <c r="D937" s="13"/>
      <c r="E937" s="13"/>
      <c r="F937" s="13"/>
      <c r="G937" s="13"/>
      <c r="H937" s="13"/>
    </row>
    <row r="938" spans="2:8" ht="14.25">
      <c r="B938" s="13"/>
      <c r="C938" s="13"/>
      <c r="D938" s="13"/>
      <c r="E938" s="13"/>
      <c r="F938" s="13"/>
      <c r="G938" s="13"/>
      <c r="H938" s="13"/>
    </row>
    <row r="939" spans="2:8" ht="14.25">
      <c r="B939" s="13"/>
      <c r="C939" s="13"/>
      <c r="D939" s="13"/>
      <c r="E939" s="13"/>
      <c r="F939" s="13"/>
      <c r="G939" s="13"/>
      <c r="H939" s="13"/>
    </row>
    <row r="940" spans="2:8" ht="14.25">
      <c r="B940" s="13"/>
      <c r="C940" s="13"/>
      <c r="D940" s="13"/>
      <c r="E940" s="13"/>
      <c r="F940" s="13"/>
      <c r="G940" s="13"/>
      <c r="H940" s="13"/>
    </row>
    <row r="941" spans="2:8" ht="14.25">
      <c r="B941" s="13"/>
      <c r="C941" s="13"/>
      <c r="D941" s="13"/>
      <c r="E941" s="13"/>
      <c r="F941" s="13"/>
      <c r="G941" s="13"/>
      <c r="H941" s="13"/>
    </row>
    <row r="942" spans="2:8" ht="14.25">
      <c r="B942" s="13"/>
      <c r="C942" s="13"/>
      <c r="D942" s="13"/>
      <c r="E942" s="13"/>
      <c r="F942" s="13"/>
      <c r="G942" s="13"/>
      <c r="H942" s="13"/>
    </row>
    <row r="943" spans="2:8" ht="14.25">
      <c r="B943" s="13"/>
      <c r="C943" s="13"/>
      <c r="D943" s="13"/>
      <c r="E943" s="13"/>
      <c r="F943" s="13"/>
      <c r="G943" s="13"/>
      <c r="H943" s="13"/>
    </row>
    <row r="944" spans="2:8" ht="14.25">
      <c r="B944" s="13"/>
      <c r="C944" s="13"/>
      <c r="D944" s="13"/>
      <c r="E944" s="13"/>
      <c r="F944" s="13"/>
      <c r="G944" s="13"/>
      <c r="H944" s="13"/>
    </row>
  </sheetData>
  <sheetProtection/>
  <mergeCells count="2">
    <mergeCell ref="A5:D5"/>
    <mergeCell ref="A9:B9"/>
  </mergeCells>
  <printOptions/>
  <pageMargins left="0.7086614173228347" right="0.31496062992125984" top="0.7480314960629921" bottom="0.35433070866141736" header="0.31496062992125984" footer="0.31496062992125984"/>
  <pageSetup fitToHeight="2"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tabColor rgb="FFFFC000"/>
    <pageSetUpPr fitToPage="1"/>
  </sheetPr>
  <dimension ref="A1:DG920"/>
  <sheetViews>
    <sheetView zoomScalePageLayoutView="0" workbookViewId="0" topLeftCell="A1">
      <selection activeCell="D3" sqref="D3"/>
    </sheetView>
  </sheetViews>
  <sheetFormatPr defaultColWidth="36.421875" defaultRowHeight="14.25" customHeight="1"/>
  <cols>
    <col min="1" max="1" width="25.7109375" style="0" customWidth="1"/>
    <col min="2" max="2" width="40.140625" style="0" customWidth="1"/>
    <col min="3" max="3" width="17.57421875" style="0" customWidth="1"/>
    <col min="4" max="4" width="16.8515625" style="0" customWidth="1"/>
  </cols>
  <sheetData>
    <row r="1" ht="14.25">
      <c r="D1" s="34" t="s">
        <v>769</v>
      </c>
    </row>
    <row r="2" ht="14.25">
      <c r="D2" s="122" t="s">
        <v>798</v>
      </c>
    </row>
    <row r="3" ht="14.25">
      <c r="D3" s="123" t="s">
        <v>174</v>
      </c>
    </row>
    <row r="4" ht="14.25">
      <c r="D4" s="123"/>
    </row>
    <row r="5" spans="2:111" ht="14.25" hidden="1">
      <c r="B5" s="1"/>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row>
    <row r="6" spans="1:111" ht="54" customHeight="1">
      <c r="A6" s="247" t="s">
        <v>796</v>
      </c>
      <c r="B6" s="247"/>
      <c r="C6" s="247"/>
      <c r="D6" s="247"/>
      <c r="E6" s="206"/>
      <c r="F6" s="206"/>
      <c r="G6" s="206"/>
      <c r="H6" s="206"/>
      <c r="I6" s="206"/>
      <c r="J6" s="206"/>
      <c r="K6" s="206"/>
      <c r="L6" s="206"/>
      <c r="M6" s="206"/>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row>
    <row r="7" spans="1:111" ht="15">
      <c r="A7" s="207"/>
      <c r="B7" s="207"/>
      <c r="C7" s="207"/>
      <c r="D7" s="207"/>
      <c r="E7" s="206"/>
      <c r="F7" s="206"/>
      <c r="G7" s="206"/>
      <c r="H7" s="206"/>
      <c r="I7" s="206"/>
      <c r="J7" s="206"/>
      <c r="K7" s="206"/>
      <c r="L7" s="206"/>
      <c r="M7" s="206"/>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row>
    <row r="8" spans="1:111" ht="14.25">
      <c r="A8" s="209" t="s">
        <v>770</v>
      </c>
      <c r="B8" s="208" t="s">
        <v>800</v>
      </c>
      <c r="C8" s="173" t="s">
        <v>167</v>
      </c>
      <c r="D8" s="155" t="s">
        <v>721</v>
      </c>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row>
    <row r="9" spans="1:111" ht="14.25">
      <c r="A9" s="203" t="s">
        <v>166</v>
      </c>
      <c r="B9" s="202">
        <v>2</v>
      </c>
      <c r="C9" s="31">
        <v>3</v>
      </c>
      <c r="D9" s="31">
        <v>4</v>
      </c>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row>
    <row r="10" spans="1:111" ht="14.25">
      <c r="A10" s="230" t="s">
        <v>722</v>
      </c>
      <c r="B10" s="260"/>
      <c r="C10" s="219">
        <f>C11+C25</f>
        <v>147668</v>
      </c>
      <c r="D10" s="219">
        <f>D11+D25</f>
        <v>36618</v>
      </c>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row>
    <row r="11" spans="1:111" ht="22.5">
      <c r="A11" s="16" t="s">
        <v>772</v>
      </c>
      <c r="B11" s="211" t="s">
        <v>723</v>
      </c>
      <c r="C11" s="214">
        <f>C12+C17+C20</f>
        <v>31705</v>
      </c>
      <c r="D11" s="214">
        <f>D12+D17+D20</f>
        <v>-1839</v>
      </c>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row>
    <row r="12" spans="1:111" ht="22.5">
      <c r="A12" s="16" t="s">
        <v>773</v>
      </c>
      <c r="B12" s="211" t="s">
        <v>725</v>
      </c>
      <c r="C12" s="213">
        <f>C13+C15</f>
        <v>43705</v>
      </c>
      <c r="D12" s="213">
        <f>D13+D15</f>
        <v>10000</v>
      </c>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row>
    <row r="13" spans="1:111" ht="22.5">
      <c r="A13" s="16" t="s">
        <v>794</v>
      </c>
      <c r="B13" s="211" t="s">
        <v>727</v>
      </c>
      <c r="C13" s="213">
        <f>C14</f>
        <v>43705</v>
      </c>
      <c r="D13" s="213">
        <f>D14</f>
        <v>25000</v>
      </c>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row>
    <row r="14" spans="1:111" ht="33.75">
      <c r="A14" s="16" t="s">
        <v>793</v>
      </c>
      <c r="B14" s="211" t="s">
        <v>729</v>
      </c>
      <c r="C14" s="213">
        <v>43705</v>
      </c>
      <c r="D14" s="214">
        <v>25000</v>
      </c>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row>
    <row r="15" spans="1:111" ht="22.5">
      <c r="A15" s="16" t="s">
        <v>792</v>
      </c>
      <c r="B15" s="211" t="s">
        <v>731</v>
      </c>
      <c r="C15" s="17"/>
      <c r="D15" s="214">
        <f>D16</f>
        <v>-15000</v>
      </c>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row>
    <row r="16" spans="1:111" ht="22.5">
      <c r="A16" s="16" t="s">
        <v>791</v>
      </c>
      <c r="B16" s="211" t="s">
        <v>733</v>
      </c>
      <c r="C16" s="17"/>
      <c r="D16" s="214">
        <v>-15000</v>
      </c>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row>
    <row r="17" spans="1:111" ht="22.5">
      <c r="A17" s="16" t="s">
        <v>774</v>
      </c>
      <c r="B17" s="211" t="s">
        <v>735</v>
      </c>
      <c r="C17" s="213">
        <f>C18</f>
        <v>-12000</v>
      </c>
      <c r="D17" s="213">
        <f>D18</f>
        <v>-12000</v>
      </c>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row>
    <row r="18" spans="1:111" ht="33.75">
      <c r="A18" s="16" t="s">
        <v>790</v>
      </c>
      <c r="B18" s="211" t="s">
        <v>737</v>
      </c>
      <c r="C18" s="213">
        <f>C19</f>
        <v>-12000</v>
      </c>
      <c r="D18" s="213">
        <f>D19</f>
        <v>-12000</v>
      </c>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row>
    <row r="19" spans="1:111" ht="33.75">
      <c r="A19" s="16" t="s">
        <v>789</v>
      </c>
      <c r="B19" s="211" t="s">
        <v>739</v>
      </c>
      <c r="C19" s="213">
        <v>-12000</v>
      </c>
      <c r="D19" s="214">
        <v>-12000</v>
      </c>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row>
    <row r="20" spans="1:111" ht="22.5">
      <c r="A20" s="16" t="s">
        <v>775</v>
      </c>
      <c r="B20" s="211" t="s">
        <v>741</v>
      </c>
      <c r="C20" s="17"/>
      <c r="D20" s="214">
        <f>D21</f>
        <v>161</v>
      </c>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row>
    <row r="21" spans="1:111" ht="22.5">
      <c r="A21" s="16" t="s">
        <v>776</v>
      </c>
      <c r="B21" s="211" t="s">
        <v>743</v>
      </c>
      <c r="C21" s="17"/>
      <c r="D21" s="214">
        <f>D22</f>
        <v>161</v>
      </c>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row>
    <row r="22" spans="1:111" ht="22.5">
      <c r="A22" s="16" t="s">
        <v>788</v>
      </c>
      <c r="B22" s="211" t="s">
        <v>745</v>
      </c>
      <c r="C22" s="17"/>
      <c r="D22" s="214">
        <f>D23</f>
        <v>161</v>
      </c>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row>
    <row r="23" spans="1:111" ht="22.5">
      <c r="A23" s="16" t="s">
        <v>787</v>
      </c>
      <c r="B23" s="211" t="s">
        <v>747</v>
      </c>
      <c r="C23" s="17"/>
      <c r="D23" s="214">
        <f>D24</f>
        <v>161</v>
      </c>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row>
    <row r="24" spans="1:111" ht="33.75">
      <c r="A24" s="16" t="s">
        <v>786</v>
      </c>
      <c r="B24" s="211" t="s">
        <v>749</v>
      </c>
      <c r="C24" s="17"/>
      <c r="D24" s="214">
        <v>161</v>
      </c>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row>
    <row r="25" spans="1:111" ht="22.5">
      <c r="A25" s="16" t="s">
        <v>785</v>
      </c>
      <c r="B25" s="211" t="s">
        <v>751</v>
      </c>
      <c r="C25" s="213">
        <f>C26+C30</f>
        <v>115963</v>
      </c>
      <c r="D25" s="213">
        <f>D26+D30</f>
        <v>38457</v>
      </c>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row>
    <row r="26" spans="1:111" ht="14.25">
      <c r="A26" s="16" t="s">
        <v>784</v>
      </c>
      <c r="B26" s="211" t="s">
        <v>753</v>
      </c>
      <c r="C26" s="17"/>
      <c r="D26" s="214">
        <f>D27</f>
        <v>-1589614</v>
      </c>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row>
    <row r="27" spans="1:111" ht="14.25">
      <c r="A27" s="16" t="s">
        <v>783</v>
      </c>
      <c r="B27" s="211" t="s">
        <v>755</v>
      </c>
      <c r="C27" s="17"/>
      <c r="D27" s="214">
        <f>D28</f>
        <v>-1589614</v>
      </c>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row>
    <row r="28" spans="1:111" ht="22.5">
      <c r="A28" s="16" t="s">
        <v>782</v>
      </c>
      <c r="B28" s="211" t="s">
        <v>757</v>
      </c>
      <c r="C28" s="17"/>
      <c r="D28" s="214">
        <f>D29</f>
        <v>-1589614</v>
      </c>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row>
    <row r="29" spans="1:111" ht="22.5">
      <c r="A29" s="16" t="s">
        <v>781</v>
      </c>
      <c r="B29" s="211" t="s">
        <v>759</v>
      </c>
      <c r="C29" s="17"/>
      <c r="D29" s="214">
        <v>-1589614</v>
      </c>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row>
    <row r="30" spans="1:111" ht="14.25">
      <c r="A30" s="16" t="s">
        <v>780</v>
      </c>
      <c r="B30" s="211" t="s">
        <v>761</v>
      </c>
      <c r="C30" s="213">
        <f aca="true" t="shared" si="0" ref="C30:D32">C31</f>
        <v>115963</v>
      </c>
      <c r="D30" s="213">
        <f t="shared" si="0"/>
        <v>1628071</v>
      </c>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row>
    <row r="31" spans="1:111" ht="14.25">
      <c r="A31" s="16" t="s">
        <v>779</v>
      </c>
      <c r="B31" s="211" t="s">
        <v>763</v>
      </c>
      <c r="C31" s="213">
        <f t="shared" si="0"/>
        <v>115963</v>
      </c>
      <c r="D31" s="213">
        <f t="shared" si="0"/>
        <v>1628071</v>
      </c>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row>
    <row r="32" spans="1:111" ht="22.5">
      <c r="A32" s="16" t="s">
        <v>778</v>
      </c>
      <c r="B32" s="211" t="s">
        <v>765</v>
      </c>
      <c r="C32" s="213">
        <f t="shared" si="0"/>
        <v>115963</v>
      </c>
      <c r="D32" s="213">
        <f t="shared" si="0"/>
        <v>1628071</v>
      </c>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row>
    <row r="33" spans="1:111" ht="22.5">
      <c r="A33" s="16" t="s">
        <v>777</v>
      </c>
      <c r="B33" s="211" t="s">
        <v>767</v>
      </c>
      <c r="C33" s="213">
        <v>115963</v>
      </c>
      <c r="D33" s="214">
        <v>1628071</v>
      </c>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row>
    <row r="34" spans="2:111" ht="14.25">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row>
    <row r="35" spans="2:111" ht="14.25">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row>
    <row r="36" spans="2:111" ht="14.25">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row>
    <row r="37" spans="2:111" ht="14.25">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row>
    <row r="38" spans="2:111" ht="14.25">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row>
    <row r="39" spans="2:111" ht="14.25">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row>
    <row r="40" spans="2:111" ht="14.25">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row>
    <row r="41" spans="2:111" ht="14.25">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row>
    <row r="42" spans="2:111" ht="14.25">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row>
    <row r="43" spans="2:111" ht="14.25">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row>
    <row r="44" spans="2:111" ht="14.25">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row>
    <row r="45" spans="2:111" ht="14.25">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row>
    <row r="46" spans="2:111" ht="14.25">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row>
    <row r="47" spans="2:111" ht="14.25">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row>
    <row r="48" spans="2:111" ht="14.25">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row>
    <row r="49" spans="2:111" ht="14.25">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row>
    <row r="50" spans="2:111" ht="14.25">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row>
    <row r="51" spans="2:111" ht="14.25">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row>
    <row r="52" spans="2:111" ht="14.25">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row>
    <row r="53" spans="2:111" ht="14.25">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row>
    <row r="54" spans="2:111" ht="14.25">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row>
    <row r="55" spans="2:111" ht="14.25">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row>
    <row r="56" spans="2:111" ht="14.25">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row>
    <row r="57" spans="2:111" ht="14.25">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row>
    <row r="58" spans="2:111" ht="14.25">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row>
    <row r="59" spans="2:111" ht="14.25">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row>
    <row r="60" spans="2:111" ht="14.25">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row>
    <row r="61" spans="2:111" ht="14.25">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row>
    <row r="62" spans="2:111" ht="14.25">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row>
    <row r="63" spans="2:111" ht="14.25">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row>
    <row r="64" spans="2:111" ht="14.25">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row>
    <row r="65" spans="2:111" ht="14.25">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row>
    <row r="66" spans="2:111" ht="14.25">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row>
    <row r="67" spans="2:111" ht="14.25">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row>
    <row r="68" spans="2:111" ht="14.25">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row>
    <row r="69" spans="2:111" ht="14.25">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row>
    <row r="70" spans="2:111" ht="14.25">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row>
    <row r="71" spans="2:111" ht="14.25">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row>
    <row r="72" spans="2:111" ht="14.25">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row>
    <row r="73" spans="2:111" ht="14.25">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row>
    <row r="74" spans="2:111" ht="14.25">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row>
    <row r="75" spans="2:111" ht="14.25">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row>
    <row r="76" spans="2:111" ht="14.25">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row>
    <row r="77" spans="2:111" ht="14.25">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row>
    <row r="78" spans="2:111" ht="14.25">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row>
    <row r="79" spans="2:111" ht="14.25">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row>
    <row r="80" spans="2:111" ht="14.25">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row>
    <row r="81" spans="2:111" ht="14.25">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row>
    <row r="82" spans="2:111" ht="14.25">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row>
    <row r="83" spans="2:111" ht="14.25">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row>
    <row r="84" spans="2:111" ht="14.25">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row>
    <row r="85" spans="2:111" ht="14.25">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row>
    <row r="86" spans="2:111" ht="14.25">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row>
    <row r="87" spans="2:111" ht="14.25">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row>
    <row r="88" spans="2:111" ht="14.25">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row>
    <row r="89" spans="2:111" ht="14.25">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row>
    <row r="90" spans="2:111" ht="14.25">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row>
    <row r="91" spans="2:111" ht="14.25">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row>
    <row r="92" spans="2:111" ht="14.25">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row>
    <row r="93" spans="2:111" ht="14.25">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row>
    <row r="94" spans="2:111" ht="14.25">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row>
    <row r="95" spans="2:111" ht="14.25">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row>
    <row r="96" spans="2:111" ht="14.25">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row>
    <row r="97" spans="2:111" ht="14.25">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row>
    <row r="98" spans="2:111" ht="14.25">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row>
    <row r="99" spans="2:111" ht="14.25">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row>
    <row r="100" spans="2:111" ht="14.25">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row>
    <row r="101" spans="2:111" ht="14.25">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row>
    <row r="102" spans="2:111" ht="14.25">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row>
    <row r="103" spans="2:111" ht="14.25">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row>
    <row r="104" spans="2:111" ht="14.25">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row>
    <row r="105" spans="2:111" ht="14.25">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row>
    <row r="106" spans="2:111" ht="14.25">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row>
    <row r="107" spans="2:111" ht="14.25">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row>
    <row r="108" spans="2:111" ht="14.25">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row>
    <row r="109" spans="2:111" ht="14.25">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row>
    <row r="110" spans="2:111" ht="14.25">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row>
    <row r="111" spans="2:111" ht="14.25">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row>
    <row r="112" spans="2:111" ht="14.25">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row>
    <row r="113" spans="2:111" ht="14.25">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row>
    <row r="114" spans="2:111" ht="14.25">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row>
    <row r="115" spans="2:111" ht="14.25">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row>
    <row r="116" spans="2:111" ht="14.25">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row>
    <row r="117" spans="2:111" ht="14.25">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row>
    <row r="118" spans="2:111" ht="14.25">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row>
    <row r="119" spans="2:111" ht="14.25">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row>
    <row r="120" spans="2:111" ht="14.25">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row>
    <row r="121" spans="2:111" ht="14.25">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row>
    <row r="122" spans="2:111" ht="14.25">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row>
    <row r="123" spans="2:111" ht="14.25">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row>
    <row r="124" spans="2:111" ht="14.25">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row>
    <row r="125" spans="2:111" ht="14.25">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row>
    <row r="126" spans="2:111" ht="14.25">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row>
    <row r="127" spans="2:111" ht="14.25">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row>
    <row r="128" spans="2:111" ht="14.25">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row>
    <row r="129" spans="2:111" ht="14.25">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row>
    <row r="130" spans="2:111" ht="14.25">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row>
    <row r="131" spans="2:111" ht="14.25">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row>
    <row r="132" spans="2:111" ht="14.25">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row>
    <row r="133" spans="2:111" ht="14.25">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row>
    <row r="134" spans="2:111" ht="14.25">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row>
    <row r="135" spans="2:111" ht="14.25">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row>
    <row r="136" spans="2:111" ht="14.25">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row>
    <row r="137" spans="2:111" ht="14.25">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row>
    <row r="138" spans="2:111" ht="14.25">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row>
    <row r="139" spans="2:111" ht="14.25">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row>
    <row r="140" spans="2:111" ht="14.25">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row>
    <row r="141" spans="2:111" ht="14.25">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row>
    <row r="142" spans="2:111" ht="14.25">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row>
    <row r="143" spans="2:111" ht="14.25">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row>
    <row r="144" spans="2:111" ht="14.25">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row>
    <row r="145" spans="2:111" ht="14.25">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row>
    <row r="146" spans="2:111" ht="14.25">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row>
    <row r="147" spans="2:111" ht="14.25">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row>
    <row r="148" spans="2:111" ht="14.25">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row>
    <row r="149" spans="2:111" ht="14.25">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row>
    <row r="150" spans="2:111" ht="14.25">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row>
    <row r="151" spans="2:111" ht="14.25">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row>
    <row r="152" spans="2:111" ht="14.25">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row>
    <row r="153" spans="2:111" ht="14.25">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row>
    <row r="154" spans="2:111" ht="14.25">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row>
    <row r="155" spans="2:111" ht="14.25">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row>
    <row r="156" spans="2:111" ht="14.25">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row>
    <row r="157" spans="2:111" ht="14.25">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row>
    <row r="158" spans="2:111" ht="14.25">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row>
    <row r="159" spans="2:111" ht="14.25">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row>
    <row r="160" spans="2:111" ht="14.25">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row>
    <row r="161" spans="2:111" ht="14.25">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row>
    <row r="162" spans="2:111" ht="14.25">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row>
    <row r="163" spans="2:111" ht="14.25">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row>
    <row r="164" spans="2:111" ht="14.25">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row>
    <row r="165" spans="2:111" ht="14.25">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row>
    <row r="166" spans="2:111" ht="14.25">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row>
    <row r="167" spans="2:111" ht="14.25">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row>
    <row r="168" spans="2:111" ht="14.25">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row>
    <row r="169" spans="2:111" ht="14.25">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row>
    <row r="170" spans="2:111" ht="14.25">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row>
    <row r="171" spans="2:111" ht="14.25">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row>
    <row r="172" spans="2:111" ht="14.25">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row>
    <row r="173" spans="2:111" ht="14.25">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row>
    <row r="174" spans="2:111" ht="14.25">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row>
    <row r="175" spans="2:111" ht="14.25">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row>
    <row r="176" spans="2:111" ht="14.25">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row>
    <row r="177" spans="2:111" ht="14.25">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row>
    <row r="178" spans="2:111" ht="14.25">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row>
    <row r="179" spans="2:111" ht="14.25">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row>
    <row r="180" spans="2:111" ht="14.25">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row>
    <row r="181" spans="2:111" ht="14.25">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row>
    <row r="182" spans="2:111" ht="14.25">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row>
    <row r="183" spans="2:111" ht="14.25">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row>
    <row r="184" spans="2:111" ht="14.25">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row>
    <row r="185" spans="2:111" ht="14.25">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row>
    <row r="186" spans="2:111" ht="14.25">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row>
    <row r="187" spans="2:111" ht="14.25">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row>
    <row r="188" spans="2:111" ht="14.25">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row>
    <row r="189" spans="2:111" ht="14.25">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row>
    <row r="190" spans="2:111" ht="14.25">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row>
    <row r="191" spans="2:111" ht="14.25">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row>
    <row r="192" spans="2:111" ht="14.25">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row>
    <row r="193" spans="2:111" ht="14.25">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row>
    <row r="194" spans="2:111" ht="14.25">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row>
    <row r="195" spans="2:111" ht="14.25">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row>
    <row r="196" spans="2:111" ht="14.25">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row>
    <row r="197" spans="2:111" ht="14.25">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row>
    <row r="198" spans="2:111" ht="14.25">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row>
    <row r="199" spans="2:111" ht="14.25">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row>
    <row r="200" spans="2:111" ht="14.25">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row>
    <row r="201" spans="2:111" ht="14.25">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row>
    <row r="202" spans="2:111" ht="14.25">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row>
    <row r="203" spans="2:111" ht="14.25">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row>
    <row r="204" spans="2:111" ht="14.25">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row>
    <row r="205" spans="2:111" ht="14.25">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row>
    <row r="206" spans="2:111" ht="14.25">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row>
    <row r="207" spans="2:111" ht="14.25">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row>
    <row r="208" spans="2:111" ht="14.25">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row>
    <row r="209" spans="2:111" ht="14.25">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row>
    <row r="210" spans="2:111" ht="14.25">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row>
    <row r="211" spans="2:111" ht="14.25">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row>
    <row r="212" spans="2:111" ht="14.25">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row>
    <row r="213" spans="2:111" ht="14.25">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row>
    <row r="214" spans="2:111" ht="14.25">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row>
    <row r="215" spans="2:111" ht="14.25">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row>
    <row r="216" spans="2:111" ht="14.25">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row>
    <row r="217" spans="2:111" ht="14.25">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row>
    <row r="218" spans="2:111" ht="14.25">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row>
    <row r="219" spans="2:111" ht="14.25">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row>
    <row r="220" spans="2:111" ht="14.25">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row>
    <row r="221" spans="2:111" ht="14.25">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row>
    <row r="222" spans="2:111" ht="14.25">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row>
    <row r="223" spans="2:111" ht="14.25">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row>
    <row r="224" spans="2:111" ht="14.25">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row>
    <row r="225" spans="2:111" ht="14.25">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row>
    <row r="226" spans="2:111" ht="14.25">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row>
    <row r="227" spans="2:111" ht="14.25">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row>
    <row r="228" spans="2:111" ht="14.25">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row>
    <row r="229" spans="2:111" ht="14.25">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row>
    <row r="230" spans="2:111" ht="14.25">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row>
    <row r="231" spans="2:111" ht="14.25">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row>
    <row r="232" spans="2:111" ht="14.25">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row>
    <row r="233" spans="2:111" ht="14.25">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row>
    <row r="234" spans="2:111" ht="14.25">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row>
    <row r="235" spans="2:111" ht="14.25">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row>
    <row r="236" spans="2:111" ht="14.25">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row>
    <row r="237" spans="2:111" ht="14.25">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row>
    <row r="238" spans="2:111" ht="14.25">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row>
    <row r="239" spans="2:111" ht="14.25">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row>
    <row r="240" spans="2:111" ht="14.25">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row>
    <row r="241" spans="2:111" ht="14.25">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row>
    <row r="242" spans="2:111" ht="14.25">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c r="CY242" s="13"/>
      <c r="CZ242" s="13"/>
      <c r="DA242" s="13"/>
      <c r="DB242" s="13"/>
      <c r="DC242" s="13"/>
      <c r="DD242" s="13"/>
      <c r="DE242" s="13"/>
      <c r="DF242" s="13"/>
      <c r="DG242" s="13"/>
    </row>
    <row r="243" spans="2:111" ht="14.25">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row>
    <row r="244" spans="2:111" ht="14.25">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c r="CY244" s="13"/>
      <c r="CZ244" s="13"/>
      <c r="DA244" s="13"/>
      <c r="DB244" s="13"/>
      <c r="DC244" s="13"/>
      <c r="DD244" s="13"/>
      <c r="DE244" s="13"/>
      <c r="DF244" s="13"/>
      <c r="DG244" s="13"/>
    </row>
    <row r="245" spans="2:111" ht="14.25">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row>
    <row r="246" spans="2:111" ht="14.25">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row>
    <row r="247" spans="2:111" ht="14.25">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c r="CV247" s="13"/>
      <c r="CW247" s="13"/>
      <c r="CX247" s="13"/>
      <c r="CY247" s="13"/>
      <c r="CZ247" s="13"/>
      <c r="DA247" s="13"/>
      <c r="DB247" s="13"/>
      <c r="DC247" s="13"/>
      <c r="DD247" s="13"/>
      <c r="DE247" s="13"/>
      <c r="DF247" s="13"/>
      <c r="DG247" s="13"/>
    </row>
    <row r="248" spans="2:111" ht="14.25">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c r="CV248" s="13"/>
      <c r="CW248" s="13"/>
      <c r="CX248" s="13"/>
      <c r="CY248" s="13"/>
      <c r="CZ248" s="13"/>
      <c r="DA248" s="13"/>
      <c r="DB248" s="13"/>
      <c r="DC248" s="13"/>
      <c r="DD248" s="13"/>
      <c r="DE248" s="13"/>
      <c r="DF248" s="13"/>
      <c r="DG248" s="13"/>
    </row>
    <row r="249" spans="2:111" ht="14.25">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c r="CY249" s="13"/>
      <c r="CZ249" s="13"/>
      <c r="DA249" s="13"/>
      <c r="DB249" s="13"/>
      <c r="DC249" s="13"/>
      <c r="DD249" s="13"/>
      <c r="DE249" s="13"/>
      <c r="DF249" s="13"/>
      <c r="DG249" s="13"/>
    </row>
    <row r="250" spans="2:111" ht="14.25">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row>
    <row r="251" spans="2:111" ht="14.25">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c r="CV251" s="13"/>
      <c r="CW251" s="13"/>
      <c r="CX251" s="13"/>
      <c r="CY251" s="13"/>
      <c r="CZ251" s="13"/>
      <c r="DA251" s="13"/>
      <c r="DB251" s="13"/>
      <c r="DC251" s="13"/>
      <c r="DD251" s="13"/>
      <c r="DE251" s="13"/>
      <c r="DF251" s="13"/>
      <c r="DG251" s="13"/>
    </row>
    <row r="252" spans="2:111" ht="14.25">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c r="CP252" s="13"/>
      <c r="CQ252" s="13"/>
      <c r="CR252" s="13"/>
      <c r="CS252" s="13"/>
      <c r="CT252" s="13"/>
      <c r="CU252" s="13"/>
      <c r="CV252" s="13"/>
      <c r="CW252" s="13"/>
      <c r="CX252" s="13"/>
      <c r="CY252" s="13"/>
      <c r="CZ252" s="13"/>
      <c r="DA252" s="13"/>
      <c r="DB252" s="13"/>
      <c r="DC252" s="13"/>
      <c r="DD252" s="13"/>
      <c r="DE252" s="13"/>
      <c r="DF252" s="13"/>
      <c r="DG252" s="13"/>
    </row>
    <row r="253" spans="2:111" ht="14.25">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c r="CG253" s="13"/>
      <c r="CH253" s="13"/>
      <c r="CI253" s="13"/>
      <c r="CJ253" s="13"/>
      <c r="CK253" s="13"/>
      <c r="CL253" s="13"/>
      <c r="CM253" s="13"/>
      <c r="CN253" s="13"/>
      <c r="CO253" s="13"/>
      <c r="CP253" s="13"/>
      <c r="CQ253" s="13"/>
      <c r="CR253" s="13"/>
      <c r="CS253" s="13"/>
      <c r="CT253" s="13"/>
      <c r="CU253" s="13"/>
      <c r="CV253" s="13"/>
      <c r="CW253" s="13"/>
      <c r="CX253" s="13"/>
      <c r="CY253" s="13"/>
      <c r="CZ253" s="13"/>
      <c r="DA253" s="13"/>
      <c r="DB253" s="13"/>
      <c r="DC253" s="13"/>
      <c r="DD253" s="13"/>
      <c r="DE253" s="13"/>
      <c r="DF253" s="13"/>
      <c r="DG253" s="13"/>
    </row>
    <row r="254" spans="2:111" ht="14.25">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row>
    <row r="255" spans="2:111" ht="14.25">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13"/>
      <c r="CK255" s="13"/>
      <c r="CL255" s="13"/>
      <c r="CM255" s="13"/>
      <c r="CN255" s="13"/>
      <c r="CO255" s="13"/>
      <c r="CP255" s="13"/>
      <c r="CQ255" s="13"/>
      <c r="CR255" s="13"/>
      <c r="CS255" s="13"/>
      <c r="CT255" s="13"/>
      <c r="CU255" s="13"/>
      <c r="CV255" s="13"/>
      <c r="CW255" s="13"/>
      <c r="CX255" s="13"/>
      <c r="CY255" s="13"/>
      <c r="CZ255" s="13"/>
      <c r="DA255" s="13"/>
      <c r="DB255" s="13"/>
      <c r="DC255" s="13"/>
      <c r="DD255" s="13"/>
      <c r="DE255" s="13"/>
      <c r="DF255" s="13"/>
      <c r="DG255" s="13"/>
    </row>
    <row r="256" spans="2:111" ht="14.25">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row>
    <row r="257" spans="2:111" ht="14.25">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c r="CG257" s="13"/>
      <c r="CH257" s="13"/>
      <c r="CI257" s="13"/>
      <c r="CJ257" s="13"/>
      <c r="CK257" s="13"/>
      <c r="CL257" s="13"/>
      <c r="CM257" s="13"/>
      <c r="CN257" s="13"/>
      <c r="CO257" s="13"/>
      <c r="CP257" s="13"/>
      <c r="CQ257" s="13"/>
      <c r="CR257" s="13"/>
      <c r="CS257" s="13"/>
      <c r="CT257" s="13"/>
      <c r="CU257" s="13"/>
      <c r="CV257" s="13"/>
      <c r="CW257" s="13"/>
      <c r="CX257" s="13"/>
      <c r="CY257" s="13"/>
      <c r="CZ257" s="13"/>
      <c r="DA257" s="13"/>
      <c r="DB257" s="13"/>
      <c r="DC257" s="13"/>
      <c r="DD257" s="13"/>
      <c r="DE257" s="13"/>
      <c r="DF257" s="13"/>
      <c r="DG257" s="13"/>
    </row>
    <row r="258" spans="2:111" ht="14.25">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c r="CG258" s="13"/>
      <c r="CH258" s="13"/>
      <c r="CI258" s="13"/>
      <c r="CJ258" s="13"/>
      <c r="CK258" s="13"/>
      <c r="CL258" s="13"/>
      <c r="CM258" s="13"/>
      <c r="CN258" s="13"/>
      <c r="CO258" s="13"/>
      <c r="CP258" s="13"/>
      <c r="CQ258" s="13"/>
      <c r="CR258" s="13"/>
      <c r="CS258" s="13"/>
      <c r="CT258" s="13"/>
      <c r="CU258" s="13"/>
      <c r="CV258" s="13"/>
      <c r="CW258" s="13"/>
      <c r="CX258" s="13"/>
      <c r="CY258" s="13"/>
      <c r="CZ258" s="13"/>
      <c r="DA258" s="13"/>
      <c r="DB258" s="13"/>
      <c r="DC258" s="13"/>
      <c r="DD258" s="13"/>
      <c r="DE258" s="13"/>
      <c r="DF258" s="13"/>
      <c r="DG258" s="13"/>
    </row>
    <row r="259" spans="2:111" ht="14.25">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c r="CG259" s="13"/>
      <c r="CH259" s="13"/>
      <c r="CI259" s="13"/>
      <c r="CJ259" s="13"/>
      <c r="CK259" s="13"/>
      <c r="CL259" s="13"/>
      <c r="CM259" s="13"/>
      <c r="CN259" s="13"/>
      <c r="CO259" s="13"/>
      <c r="CP259" s="13"/>
      <c r="CQ259" s="13"/>
      <c r="CR259" s="13"/>
      <c r="CS259" s="13"/>
      <c r="CT259" s="13"/>
      <c r="CU259" s="13"/>
      <c r="CV259" s="13"/>
      <c r="CW259" s="13"/>
      <c r="CX259" s="13"/>
      <c r="CY259" s="13"/>
      <c r="CZ259" s="13"/>
      <c r="DA259" s="13"/>
      <c r="DB259" s="13"/>
      <c r="DC259" s="13"/>
      <c r="DD259" s="13"/>
      <c r="DE259" s="13"/>
      <c r="DF259" s="13"/>
      <c r="DG259" s="13"/>
    </row>
    <row r="260" spans="2:111" ht="14.25">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c r="CG260" s="13"/>
      <c r="CH260" s="13"/>
      <c r="CI260" s="13"/>
      <c r="CJ260" s="13"/>
      <c r="CK260" s="13"/>
      <c r="CL260" s="13"/>
      <c r="CM260" s="13"/>
      <c r="CN260" s="13"/>
      <c r="CO260" s="13"/>
      <c r="CP260" s="13"/>
      <c r="CQ260" s="13"/>
      <c r="CR260" s="13"/>
      <c r="CS260" s="13"/>
      <c r="CT260" s="13"/>
      <c r="CU260" s="13"/>
      <c r="CV260" s="13"/>
      <c r="CW260" s="13"/>
      <c r="CX260" s="13"/>
      <c r="CY260" s="13"/>
      <c r="CZ260" s="13"/>
      <c r="DA260" s="13"/>
      <c r="DB260" s="13"/>
      <c r="DC260" s="13"/>
      <c r="DD260" s="13"/>
      <c r="DE260" s="13"/>
      <c r="DF260" s="13"/>
      <c r="DG260" s="13"/>
    </row>
    <row r="261" spans="2:111" ht="14.25">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c r="CG261" s="13"/>
      <c r="CH261" s="13"/>
      <c r="CI261" s="13"/>
      <c r="CJ261" s="13"/>
      <c r="CK261" s="13"/>
      <c r="CL261" s="13"/>
      <c r="CM261" s="13"/>
      <c r="CN261" s="13"/>
      <c r="CO261" s="13"/>
      <c r="CP261" s="13"/>
      <c r="CQ261" s="13"/>
      <c r="CR261" s="13"/>
      <c r="CS261" s="13"/>
      <c r="CT261" s="13"/>
      <c r="CU261" s="13"/>
      <c r="CV261" s="13"/>
      <c r="CW261" s="13"/>
      <c r="CX261" s="13"/>
      <c r="CY261" s="13"/>
      <c r="CZ261" s="13"/>
      <c r="DA261" s="13"/>
      <c r="DB261" s="13"/>
      <c r="DC261" s="13"/>
      <c r="DD261" s="13"/>
      <c r="DE261" s="13"/>
      <c r="DF261" s="13"/>
      <c r="DG261" s="13"/>
    </row>
    <row r="262" spans="2:111" ht="14.25">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row>
    <row r="263" spans="2:111" ht="14.25">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c r="CG263" s="13"/>
      <c r="CH263" s="13"/>
      <c r="CI263" s="13"/>
      <c r="CJ263" s="13"/>
      <c r="CK263" s="13"/>
      <c r="CL263" s="13"/>
      <c r="CM263" s="13"/>
      <c r="CN263" s="13"/>
      <c r="CO263" s="13"/>
      <c r="CP263" s="13"/>
      <c r="CQ263" s="13"/>
      <c r="CR263" s="13"/>
      <c r="CS263" s="13"/>
      <c r="CT263" s="13"/>
      <c r="CU263" s="13"/>
      <c r="CV263" s="13"/>
      <c r="CW263" s="13"/>
      <c r="CX263" s="13"/>
      <c r="CY263" s="13"/>
      <c r="CZ263" s="13"/>
      <c r="DA263" s="13"/>
      <c r="DB263" s="13"/>
      <c r="DC263" s="13"/>
      <c r="DD263" s="13"/>
      <c r="DE263" s="13"/>
      <c r="DF263" s="13"/>
      <c r="DG263" s="13"/>
    </row>
    <row r="264" spans="2:111" ht="14.25">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c r="CP264" s="13"/>
      <c r="CQ264" s="13"/>
      <c r="CR264" s="13"/>
      <c r="CS264" s="13"/>
      <c r="CT264" s="13"/>
      <c r="CU264" s="13"/>
      <c r="CV264" s="13"/>
      <c r="CW264" s="13"/>
      <c r="CX264" s="13"/>
      <c r="CY264" s="13"/>
      <c r="CZ264" s="13"/>
      <c r="DA264" s="13"/>
      <c r="DB264" s="13"/>
      <c r="DC264" s="13"/>
      <c r="DD264" s="13"/>
      <c r="DE264" s="13"/>
      <c r="DF264" s="13"/>
      <c r="DG264" s="13"/>
    </row>
    <row r="265" spans="2:111" ht="14.25">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c r="CG265" s="13"/>
      <c r="CH265" s="13"/>
      <c r="CI265" s="13"/>
      <c r="CJ265" s="13"/>
      <c r="CK265" s="13"/>
      <c r="CL265" s="13"/>
      <c r="CM265" s="13"/>
      <c r="CN265" s="13"/>
      <c r="CO265" s="13"/>
      <c r="CP265" s="13"/>
      <c r="CQ265" s="13"/>
      <c r="CR265" s="13"/>
      <c r="CS265" s="13"/>
      <c r="CT265" s="13"/>
      <c r="CU265" s="13"/>
      <c r="CV265" s="13"/>
      <c r="CW265" s="13"/>
      <c r="CX265" s="13"/>
      <c r="CY265" s="13"/>
      <c r="CZ265" s="13"/>
      <c r="DA265" s="13"/>
      <c r="DB265" s="13"/>
      <c r="DC265" s="13"/>
      <c r="DD265" s="13"/>
      <c r="DE265" s="13"/>
      <c r="DF265" s="13"/>
      <c r="DG265" s="13"/>
    </row>
    <row r="266" spans="2:111" ht="14.25">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row>
    <row r="267" spans="2:111" ht="14.25">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c r="CG267" s="13"/>
      <c r="CH267" s="13"/>
      <c r="CI267" s="13"/>
      <c r="CJ267" s="13"/>
      <c r="CK267" s="13"/>
      <c r="CL267" s="13"/>
      <c r="CM267" s="13"/>
      <c r="CN267" s="13"/>
      <c r="CO267" s="13"/>
      <c r="CP267" s="13"/>
      <c r="CQ267" s="13"/>
      <c r="CR267" s="13"/>
      <c r="CS267" s="13"/>
      <c r="CT267" s="13"/>
      <c r="CU267" s="13"/>
      <c r="CV267" s="13"/>
      <c r="CW267" s="13"/>
      <c r="CX267" s="13"/>
      <c r="CY267" s="13"/>
      <c r="CZ267" s="13"/>
      <c r="DA267" s="13"/>
      <c r="DB267" s="13"/>
      <c r="DC267" s="13"/>
      <c r="DD267" s="13"/>
      <c r="DE267" s="13"/>
      <c r="DF267" s="13"/>
      <c r="DG267" s="13"/>
    </row>
    <row r="268" spans="2:111" ht="14.25">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c r="CE268" s="13"/>
      <c r="CF268" s="13"/>
      <c r="CG268" s="13"/>
      <c r="CH268" s="13"/>
      <c r="CI268" s="13"/>
      <c r="CJ268" s="13"/>
      <c r="CK268" s="13"/>
      <c r="CL268" s="13"/>
      <c r="CM268" s="13"/>
      <c r="CN268" s="13"/>
      <c r="CO268" s="13"/>
      <c r="CP268" s="13"/>
      <c r="CQ268" s="13"/>
      <c r="CR268" s="13"/>
      <c r="CS268" s="13"/>
      <c r="CT268" s="13"/>
      <c r="CU268" s="13"/>
      <c r="CV268" s="13"/>
      <c r="CW268" s="13"/>
      <c r="CX268" s="13"/>
      <c r="CY268" s="13"/>
      <c r="CZ268" s="13"/>
      <c r="DA268" s="13"/>
      <c r="DB268" s="13"/>
      <c r="DC268" s="13"/>
      <c r="DD268" s="13"/>
      <c r="DE268" s="13"/>
      <c r="DF268" s="13"/>
      <c r="DG268" s="13"/>
    </row>
    <row r="269" spans="2:111" ht="14.25">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c r="CE269" s="13"/>
      <c r="CF269" s="13"/>
      <c r="CG269" s="13"/>
      <c r="CH269" s="13"/>
      <c r="CI269" s="13"/>
      <c r="CJ269" s="13"/>
      <c r="CK269" s="13"/>
      <c r="CL269" s="13"/>
      <c r="CM269" s="13"/>
      <c r="CN269" s="13"/>
      <c r="CO269" s="13"/>
      <c r="CP269" s="13"/>
      <c r="CQ269" s="13"/>
      <c r="CR269" s="13"/>
      <c r="CS269" s="13"/>
      <c r="CT269" s="13"/>
      <c r="CU269" s="13"/>
      <c r="CV269" s="13"/>
      <c r="CW269" s="13"/>
      <c r="CX269" s="13"/>
      <c r="CY269" s="13"/>
      <c r="CZ269" s="13"/>
      <c r="DA269" s="13"/>
      <c r="DB269" s="13"/>
      <c r="DC269" s="13"/>
      <c r="DD269" s="13"/>
      <c r="DE269" s="13"/>
      <c r="DF269" s="13"/>
      <c r="DG269" s="13"/>
    </row>
    <row r="270" spans="2:111" ht="14.25">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row>
    <row r="271" spans="2:111" ht="14.25">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c r="CE271" s="13"/>
      <c r="CF271" s="13"/>
      <c r="CG271" s="13"/>
      <c r="CH271" s="13"/>
      <c r="CI271" s="13"/>
      <c r="CJ271" s="13"/>
      <c r="CK271" s="13"/>
      <c r="CL271" s="13"/>
      <c r="CM271" s="13"/>
      <c r="CN271" s="13"/>
      <c r="CO271" s="13"/>
      <c r="CP271" s="13"/>
      <c r="CQ271" s="13"/>
      <c r="CR271" s="13"/>
      <c r="CS271" s="13"/>
      <c r="CT271" s="13"/>
      <c r="CU271" s="13"/>
      <c r="CV271" s="13"/>
      <c r="CW271" s="13"/>
      <c r="CX271" s="13"/>
      <c r="CY271" s="13"/>
      <c r="CZ271" s="13"/>
      <c r="DA271" s="13"/>
      <c r="DB271" s="13"/>
      <c r="DC271" s="13"/>
      <c r="DD271" s="13"/>
      <c r="DE271" s="13"/>
      <c r="DF271" s="13"/>
      <c r="DG271" s="13"/>
    </row>
    <row r="272" spans="2:111" ht="14.25">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c r="CE272" s="13"/>
      <c r="CF272" s="13"/>
      <c r="CG272" s="13"/>
      <c r="CH272" s="13"/>
      <c r="CI272" s="13"/>
      <c r="CJ272" s="13"/>
      <c r="CK272" s="13"/>
      <c r="CL272" s="13"/>
      <c r="CM272" s="13"/>
      <c r="CN272" s="13"/>
      <c r="CO272" s="13"/>
      <c r="CP272" s="13"/>
      <c r="CQ272" s="13"/>
      <c r="CR272" s="13"/>
      <c r="CS272" s="13"/>
      <c r="CT272" s="13"/>
      <c r="CU272" s="13"/>
      <c r="CV272" s="13"/>
      <c r="CW272" s="13"/>
      <c r="CX272" s="13"/>
      <c r="CY272" s="13"/>
      <c r="CZ272" s="13"/>
      <c r="DA272" s="13"/>
      <c r="DB272" s="13"/>
      <c r="DC272" s="13"/>
      <c r="DD272" s="13"/>
      <c r="DE272" s="13"/>
      <c r="DF272" s="13"/>
      <c r="DG272" s="13"/>
    </row>
    <row r="273" spans="2:111" ht="14.25">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c r="CE273" s="13"/>
      <c r="CF273" s="13"/>
      <c r="CG273" s="13"/>
      <c r="CH273" s="13"/>
      <c r="CI273" s="13"/>
      <c r="CJ273" s="13"/>
      <c r="CK273" s="13"/>
      <c r="CL273" s="13"/>
      <c r="CM273" s="13"/>
      <c r="CN273" s="13"/>
      <c r="CO273" s="13"/>
      <c r="CP273" s="13"/>
      <c r="CQ273" s="13"/>
      <c r="CR273" s="13"/>
      <c r="CS273" s="13"/>
      <c r="CT273" s="13"/>
      <c r="CU273" s="13"/>
      <c r="CV273" s="13"/>
      <c r="CW273" s="13"/>
      <c r="CX273" s="13"/>
      <c r="CY273" s="13"/>
      <c r="CZ273" s="13"/>
      <c r="DA273" s="13"/>
      <c r="DB273" s="13"/>
      <c r="DC273" s="13"/>
      <c r="DD273" s="13"/>
      <c r="DE273" s="13"/>
      <c r="DF273" s="13"/>
      <c r="DG273" s="13"/>
    </row>
    <row r="274" spans="2:111" ht="14.25">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c r="CA274" s="13"/>
      <c r="CB274" s="13"/>
      <c r="CC274" s="13"/>
      <c r="CD274" s="13"/>
      <c r="CE274" s="13"/>
      <c r="CF274" s="13"/>
      <c r="CG274" s="13"/>
      <c r="CH274" s="13"/>
      <c r="CI274" s="13"/>
      <c r="CJ274" s="13"/>
      <c r="CK274" s="13"/>
      <c r="CL274" s="13"/>
      <c r="CM274" s="13"/>
      <c r="CN274" s="13"/>
      <c r="CO274" s="13"/>
      <c r="CP274" s="13"/>
      <c r="CQ274" s="13"/>
      <c r="CR274" s="13"/>
      <c r="CS274" s="13"/>
      <c r="CT274" s="13"/>
      <c r="CU274" s="13"/>
      <c r="CV274" s="13"/>
      <c r="CW274" s="13"/>
      <c r="CX274" s="13"/>
      <c r="CY274" s="13"/>
      <c r="CZ274" s="13"/>
      <c r="DA274" s="13"/>
      <c r="DB274" s="13"/>
      <c r="DC274" s="13"/>
      <c r="DD274" s="13"/>
      <c r="DE274" s="13"/>
      <c r="DF274" s="13"/>
      <c r="DG274" s="13"/>
    </row>
    <row r="275" spans="2:111" ht="14.25">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c r="CE275" s="13"/>
      <c r="CF275" s="13"/>
      <c r="CG275" s="13"/>
      <c r="CH275" s="13"/>
      <c r="CI275" s="13"/>
      <c r="CJ275" s="13"/>
      <c r="CK275" s="13"/>
      <c r="CL275" s="13"/>
      <c r="CM275" s="13"/>
      <c r="CN275" s="13"/>
      <c r="CO275" s="13"/>
      <c r="CP275" s="13"/>
      <c r="CQ275" s="13"/>
      <c r="CR275" s="13"/>
      <c r="CS275" s="13"/>
      <c r="CT275" s="13"/>
      <c r="CU275" s="13"/>
      <c r="CV275" s="13"/>
      <c r="CW275" s="13"/>
      <c r="CX275" s="13"/>
      <c r="CY275" s="13"/>
      <c r="CZ275" s="13"/>
      <c r="DA275" s="13"/>
      <c r="DB275" s="13"/>
      <c r="DC275" s="13"/>
      <c r="DD275" s="13"/>
      <c r="DE275" s="13"/>
      <c r="DF275" s="13"/>
      <c r="DG275" s="13"/>
    </row>
    <row r="276" spans="2:111" ht="14.25">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row>
    <row r="277" spans="2:111" ht="14.25">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c r="CA277" s="13"/>
      <c r="CB277" s="13"/>
      <c r="CC277" s="13"/>
      <c r="CD277" s="13"/>
      <c r="CE277" s="13"/>
      <c r="CF277" s="13"/>
      <c r="CG277" s="13"/>
      <c r="CH277" s="13"/>
      <c r="CI277" s="13"/>
      <c r="CJ277" s="13"/>
      <c r="CK277" s="13"/>
      <c r="CL277" s="13"/>
      <c r="CM277" s="13"/>
      <c r="CN277" s="13"/>
      <c r="CO277" s="13"/>
      <c r="CP277" s="13"/>
      <c r="CQ277" s="13"/>
      <c r="CR277" s="13"/>
      <c r="CS277" s="13"/>
      <c r="CT277" s="13"/>
      <c r="CU277" s="13"/>
      <c r="CV277" s="13"/>
      <c r="CW277" s="13"/>
      <c r="CX277" s="13"/>
      <c r="CY277" s="13"/>
      <c r="CZ277" s="13"/>
      <c r="DA277" s="13"/>
      <c r="DB277" s="13"/>
      <c r="DC277" s="13"/>
      <c r="DD277" s="13"/>
      <c r="DE277" s="13"/>
      <c r="DF277" s="13"/>
      <c r="DG277" s="13"/>
    </row>
    <row r="278" spans="2:111" ht="14.25">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row>
    <row r="279" spans="2:111" ht="14.25">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c r="CA279" s="13"/>
      <c r="CB279" s="13"/>
      <c r="CC279" s="13"/>
      <c r="CD279" s="13"/>
      <c r="CE279" s="13"/>
      <c r="CF279" s="13"/>
      <c r="CG279" s="13"/>
      <c r="CH279" s="13"/>
      <c r="CI279" s="13"/>
      <c r="CJ279" s="13"/>
      <c r="CK279" s="13"/>
      <c r="CL279" s="13"/>
      <c r="CM279" s="13"/>
      <c r="CN279" s="13"/>
      <c r="CO279" s="13"/>
      <c r="CP279" s="13"/>
      <c r="CQ279" s="13"/>
      <c r="CR279" s="13"/>
      <c r="CS279" s="13"/>
      <c r="CT279" s="13"/>
      <c r="CU279" s="13"/>
      <c r="CV279" s="13"/>
      <c r="CW279" s="13"/>
      <c r="CX279" s="13"/>
      <c r="CY279" s="13"/>
      <c r="CZ279" s="13"/>
      <c r="DA279" s="13"/>
      <c r="DB279" s="13"/>
      <c r="DC279" s="13"/>
      <c r="DD279" s="13"/>
      <c r="DE279" s="13"/>
      <c r="DF279" s="13"/>
      <c r="DG279" s="13"/>
    </row>
    <row r="280" spans="2:111" ht="14.25">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c r="CA280" s="13"/>
      <c r="CB280" s="13"/>
      <c r="CC280" s="13"/>
      <c r="CD280" s="13"/>
      <c r="CE280" s="13"/>
      <c r="CF280" s="13"/>
      <c r="CG280" s="13"/>
      <c r="CH280" s="13"/>
      <c r="CI280" s="13"/>
      <c r="CJ280" s="13"/>
      <c r="CK280" s="13"/>
      <c r="CL280" s="13"/>
      <c r="CM280" s="13"/>
      <c r="CN280" s="13"/>
      <c r="CO280" s="13"/>
      <c r="CP280" s="13"/>
      <c r="CQ280" s="13"/>
      <c r="CR280" s="13"/>
      <c r="CS280" s="13"/>
      <c r="CT280" s="13"/>
      <c r="CU280" s="13"/>
      <c r="CV280" s="13"/>
      <c r="CW280" s="13"/>
      <c r="CX280" s="13"/>
      <c r="CY280" s="13"/>
      <c r="CZ280" s="13"/>
      <c r="DA280" s="13"/>
      <c r="DB280" s="13"/>
      <c r="DC280" s="13"/>
      <c r="DD280" s="13"/>
      <c r="DE280" s="13"/>
      <c r="DF280" s="13"/>
      <c r="DG280" s="13"/>
    </row>
    <row r="281" spans="2:111" ht="14.25">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c r="CA281" s="13"/>
      <c r="CB281" s="13"/>
      <c r="CC281" s="13"/>
      <c r="CD281" s="13"/>
      <c r="CE281" s="13"/>
      <c r="CF281" s="13"/>
      <c r="CG281" s="13"/>
      <c r="CH281" s="13"/>
      <c r="CI281" s="13"/>
      <c r="CJ281" s="13"/>
      <c r="CK281" s="13"/>
      <c r="CL281" s="13"/>
      <c r="CM281" s="13"/>
      <c r="CN281" s="13"/>
      <c r="CO281" s="13"/>
      <c r="CP281" s="13"/>
      <c r="CQ281" s="13"/>
      <c r="CR281" s="13"/>
      <c r="CS281" s="13"/>
      <c r="CT281" s="13"/>
      <c r="CU281" s="13"/>
      <c r="CV281" s="13"/>
      <c r="CW281" s="13"/>
      <c r="CX281" s="13"/>
      <c r="CY281" s="13"/>
      <c r="CZ281" s="13"/>
      <c r="DA281" s="13"/>
      <c r="DB281" s="13"/>
      <c r="DC281" s="13"/>
      <c r="DD281" s="13"/>
      <c r="DE281" s="13"/>
      <c r="DF281" s="13"/>
      <c r="DG281" s="13"/>
    </row>
    <row r="282" spans="2:111" ht="14.25">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c r="CA282" s="13"/>
      <c r="CB282" s="13"/>
      <c r="CC282" s="13"/>
      <c r="CD282" s="13"/>
      <c r="CE282" s="13"/>
      <c r="CF282" s="13"/>
      <c r="CG282" s="13"/>
      <c r="CH282" s="13"/>
      <c r="CI282" s="13"/>
      <c r="CJ282" s="13"/>
      <c r="CK282" s="13"/>
      <c r="CL282" s="13"/>
      <c r="CM282" s="13"/>
      <c r="CN282" s="13"/>
      <c r="CO282" s="13"/>
      <c r="CP282" s="13"/>
      <c r="CQ282" s="13"/>
      <c r="CR282" s="13"/>
      <c r="CS282" s="13"/>
      <c r="CT282" s="13"/>
      <c r="CU282" s="13"/>
      <c r="CV282" s="13"/>
      <c r="CW282" s="13"/>
      <c r="CX282" s="13"/>
      <c r="CY282" s="13"/>
      <c r="CZ282" s="13"/>
      <c r="DA282" s="13"/>
      <c r="DB282" s="13"/>
      <c r="DC282" s="13"/>
      <c r="DD282" s="13"/>
      <c r="DE282" s="13"/>
      <c r="DF282" s="13"/>
      <c r="DG282" s="13"/>
    </row>
    <row r="283" spans="2:111" ht="14.25">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c r="CE283" s="13"/>
      <c r="CF283" s="13"/>
      <c r="CG283" s="13"/>
      <c r="CH283" s="13"/>
      <c r="CI283" s="13"/>
      <c r="CJ283" s="13"/>
      <c r="CK283" s="13"/>
      <c r="CL283" s="13"/>
      <c r="CM283" s="13"/>
      <c r="CN283" s="13"/>
      <c r="CO283" s="13"/>
      <c r="CP283" s="13"/>
      <c r="CQ283" s="13"/>
      <c r="CR283" s="13"/>
      <c r="CS283" s="13"/>
      <c r="CT283" s="13"/>
      <c r="CU283" s="13"/>
      <c r="CV283" s="13"/>
      <c r="CW283" s="13"/>
      <c r="CX283" s="13"/>
      <c r="CY283" s="13"/>
      <c r="CZ283" s="13"/>
      <c r="DA283" s="13"/>
      <c r="DB283" s="13"/>
      <c r="DC283" s="13"/>
      <c r="DD283" s="13"/>
      <c r="DE283" s="13"/>
      <c r="DF283" s="13"/>
      <c r="DG283" s="13"/>
    </row>
    <row r="284" spans="2:111" ht="14.25">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c r="CA284" s="13"/>
      <c r="CB284" s="13"/>
      <c r="CC284" s="13"/>
      <c r="CD284" s="13"/>
      <c r="CE284" s="13"/>
      <c r="CF284" s="13"/>
      <c r="CG284" s="13"/>
      <c r="CH284" s="13"/>
      <c r="CI284" s="13"/>
      <c r="CJ284" s="13"/>
      <c r="CK284" s="13"/>
      <c r="CL284" s="13"/>
      <c r="CM284" s="13"/>
      <c r="CN284" s="13"/>
      <c r="CO284" s="13"/>
      <c r="CP284" s="13"/>
      <c r="CQ284" s="13"/>
      <c r="CR284" s="13"/>
      <c r="CS284" s="13"/>
      <c r="CT284" s="13"/>
      <c r="CU284" s="13"/>
      <c r="CV284" s="13"/>
      <c r="CW284" s="13"/>
      <c r="CX284" s="13"/>
      <c r="CY284" s="13"/>
      <c r="CZ284" s="13"/>
      <c r="DA284" s="13"/>
      <c r="DB284" s="13"/>
      <c r="DC284" s="13"/>
      <c r="DD284" s="13"/>
      <c r="DE284" s="13"/>
      <c r="DF284" s="13"/>
      <c r="DG284" s="13"/>
    </row>
    <row r="285" spans="2:111" ht="14.25">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c r="CP285" s="13"/>
      <c r="CQ285" s="13"/>
      <c r="CR285" s="13"/>
      <c r="CS285" s="13"/>
      <c r="CT285" s="13"/>
      <c r="CU285" s="13"/>
      <c r="CV285" s="13"/>
      <c r="CW285" s="13"/>
      <c r="CX285" s="13"/>
      <c r="CY285" s="13"/>
      <c r="CZ285" s="13"/>
      <c r="DA285" s="13"/>
      <c r="DB285" s="13"/>
      <c r="DC285" s="13"/>
      <c r="DD285" s="13"/>
      <c r="DE285" s="13"/>
      <c r="DF285" s="13"/>
      <c r="DG285" s="13"/>
    </row>
    <row r="286" spans="2:111" ht="14.25">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row>
    <row r="287" spans="2:111" ht="14.25">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c r="CA287" s="13"/>
      <c r="CB287" s="13"/>
      <c r="CC287" s="13"/>
      <c r="CD287" s="13"/>
      <c r="CE287" s="13"/>
      <c r="CF287" s="13"/>
      <c r="CG287" s="13"/>
      <c r="CH287" s="13"/>
      <c r="CI287" s="13"/>
      <c r="CJ287" s="13"/>
      <c r="CK287" s="13"/>
      <c r="CL287" s="13"/>
      <c r="CM287" s="13"/>
      <c r="CN287" s="13"/>
      <c r="CO287" s="13"/>
      <c r="CP287" s="13"/>
      <c r="CQ287" s="13"/>
      <c r="CR287" s="13"/>
      <c r="CS287" s="13"/>
      <c r="CT287" s="13"/>
      <c r="CU287" s="13"/>
      <c r="CV287" s="13"/>
      <c r="CW287" s="13"/>
      <c r="CX287" s="13"/>
      <c r="CY287" s="13"/>
      <c r="CZ287" s="13"/>
      <c r="DA287" s="13"/>
      <c r="DB287" s="13"/>
      <c r="DC287" s="13"/>
      <c r="DD287" s="13"/>
      <c r="DE287" s="13"/>
      <c r="DF287" s="13"/>
      <c r="DG287" s="13"/>
    </row>
    <row r="288" spans="2:111" ht="14.25">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c r="CA288" s="13"/>
      <c r="CB288" s="13"/>
      <c r="CC288" s="13"/>
      <c r="CD288" s="13"/>
      <c r="CE288" s="13"/>
      <c r="CF288" s="13"/>
      <c r="CG288" s="13"/>
      <c r="CH288" s="13"/>
      <c r="CI288" s="13"/>
      <c r="CJ288" s="13"/>
      <c r="CK288" s="13"/>
      <c r="CL288" s="13"/>
      <c r="CM288" s="13"/>
      <c r="CN288" s="13"/>
      <c r="CO288" s="13"/>
      <c r="CP288" s="13"/>
      <c r="CQ288" s="13"/>
      <c r="CR288" s="13"/>
      <c r="CS288" s="13"/>
      <c r="CT288" s="13"/>
      <c r="CU288" s="13"/>
      <c r="CV288" s="13"/>
      <c r="CW288" s="13"/>
      <c r="CX288" s="13"/>
      <c r="CY288" s="13"/>
      <c r="CZ288" s="13"/>
      <c r="DA288" s="13"/>
      <c r="DB288" s="13"/>
      <c r="DC288" s="13"/>
      <c r="DD288" s="13"/>
      <c r="DE288" s="13"/>
      <c r="DF288" s="13"/>
      <c r="DG288" s="13"/>
    </row>
    <row r="289" spans="2:111" ht="14.25">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c r="CA289" s="13"/>
      <c r="CB289" s="13"/>
      <c r="CC289" s="13"/>
      <c r="CD289" s="13"/>
      <c r="CE289" s="13"/>
      <c r="CF289" s="13"/>
      <c r="CG289" s="13"/>
      <c r="CH289" s="13"/>
      <c r="CI289" s="13"/>
      <c r="CJ289" s="13"/>
      <c r="CK289" s="13"/>
      <c r="CL289" s="13"/>
      <c r="CM289" s="13"/>
      <c r="CN289" s="13"/>
      <c r="CO289" s="13"/>
      <c r="CP289" s="13"/>
      <c r="CQ289" s="13"/>
      <c r="CR289" s="13"/>
      <c r="CS289" s="13"/>
      <c r="CT289" s="13"/>
      <c r="CU289" s="13"/>
      <c r="CV289" s="13"/>
      <c r="CW289" s="13"/>
      <c r="CX289" s="13"/>
      <c r="CY289" s="13"/>
      <c r="CZ289" s="13"/>
      <c r="DA289" s="13"/>
      <c r="DB289" s="13"/>
      <c r="DC289" s="13"/>
      <c r="DD289" s="13"/>
      <c r="DE289" s="13"/>
      <c r="DF289" s="13"/>
      <c r="DG289" s="13"/>
    </row>
    <row r="290" spans="2:111" ht="14.25">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c r="CE290" s="13"/>
      <c r="CF290" s="13"/>
      <c r="CG290" s="13"/>
      <c r="CH290" s="13"/>
      <c r="CI290" s="13"/>
      <c r="CJ290" s="13"/>
      <c r="CK290" s="13"/>
      <c r="CL290" s="13"/>
      <c r="CM290" s="13"/>
      <c r="CN290" s="13"/>
      <c r="CO290" s="13"/>
      <c r="CP290" s="13"/>
      <c r="CQ290" s="13"/>
      <c r="CR290" s="13"/>
      <c r="CS290" s="13"/>
      <c r="CT290" s="13"/>
      <c r="CU290" s="13"/>
      <c r="CV290" s="13"/>
      <c r="CW290" s="13"/>
      <c r="CX290" s="13"/>
      <c r="CY290" s="13"/>
      <c r="CZ290" s="13"/>
      <c r="DA290" s="13"/>
      <c r="DB290" s="13"/>
      <c r="DC290" s="13"/>
      <c r="DD290" s="13"/>
      <c r="DE290" s="13"/>
      <c r="DF290" s="13"/>
      <c r="DG290" s="13"/>
    </row>
    <row r="291" spans="2:111" ht="14.25">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13"/>
      <c r="CJ291" s="13"/>
      <c r="CK291" s="13"/>
      <c r="CL291" s="13"/>
      <c r="CM291" s="13"/>
      <c r="CN291" s="13"/>
      <c r="CO291" s="13"/>
      <c r="CP291" s="13"/>
      <c r="CQ291" s="13"/>
      <c r="CR291" s="13"/>
      <c r="CS291" s="13"/>
      <c r="CT291" s="13"/>
      <c r="CU291" s="13"/>
      <c r="CV291" s="13"/>
      <c r="CW291" s="13"/>
      <c r="CX291" s="13"/>
      <c r="CY291" s="13"/>
      <c r="CZ291" s="13"/>
      <c r="DA291" s="13"/>
      <c r="DB291" s="13"/>
      <c r="DC291" s="13"/>
      <c r="DD291" s="13"/>
      <c r="DE291" s="13"/>
      <c r="DF291" s="13"/>
      <c r="DG291" s="13"/>
    </row>
    <row r="292" spans="2:111" ht="14.25">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c r="CE292" s="13"/>
      <c r="CF292" s="13"/>
      <c r="CG292" s="13"/>
      <c r="CH292" s="13"/>
      <c r="CI292" s="13"/>
      <c r="CJ292" s="13"/>
      <c r="CK292" s="13"/>
      <c r="CL292" s="13"/>
      <c r="CM292" s="13"/>
      <c r="CN292" s="13"/>
      <c r="CO292" s="13"/>
      <c r="CP292" s="13"/>
      <c r="CQ292" s="13"/>
      <c r="CR292" s="13"/>
      <c r="CS292" s="13"/>
      <c r="CT292" s="13"/>
      <c r="CU292" s="13"/>
      <c r="CV292" s="13"/>
      <c r="CW292" s="13"/>
      <c r="CX292" s="13"/>
      <c r="CY292" s="13"/>
      <c r="CZ292" s="13"/>
      <c r="DA292" s="13"/>
      <c r="DB292" s="13"/>
      <c r="DC292" s="13"/>
      <c r="DD292" s="13"/>
      <c r="DE292" s="13"/>
      <c r="DF292" s="13"/>
      <c r="DG292" s="13"/>
    </row>
    <row r="293" spans="2:111" ht="14.25">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13"/>
      <c r="CJ293" s="13"/>
      <c r="CK293" s="13"/>
      <c r="CL293" s="13"/>
      <c r="CM293" s="13"/>
      <c r="CN293" s="13"/>
      <c r="CO293" s="13"/>
      <c r="CP293" s="13"/>
      <c r="CQ293" s="13"/>
      <c r="CR293" s="13"/>
      <c r="CS293" s="13"/>
      <c r="CT293" s="13"/>
      <c r="CU293" s="13"/>
      <c r="CV293" s="13"/>
      <c r="CW293" s="13"/>
      <c r="CX293" s="13"/>
      <c r="CY293" s="13"/>
      <c r="CZ293" s="13"/>
      <c r="DA293" s="13"/>
      <c r="DB293" s="13"/>
      <c r="DC293" s="13"/>
      <c r="DD293" s="13"/>
      <c r="DE293" s="13"/>
      <c r="DF293" s="13"/>
      <c r="DG293" s="13"/>
    </row>
    <row r="294" spans="2:111" ht="14.25">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row>
    <row r="295" spans="2:111" ht="14.25">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c r="DF295" s="13"/>
      <c r="DG295" s="13"/>
    </row>
    <row r="296" spans="2:111" ht="14.25">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row>
    <row r="297" spans="2:111" ht="14.25">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c r="CA297" s="13"/>
      <c r="CB297" s="13"/>
      <c r="CC297" s="13"/>
      <c r="CD297" s="13"/>
      <c r="CE297" s="13"/>
      <c r="CF297" s="13"/>
      <c r="CG297" s="13"/>
      <c r="CH297" s="13"/>
      <c r="CI297" s="13"/>
      <c r="CJ297" s="13"/>
      <c r="CK297" s="13"/>
      <c r="CL297" s="13"/>
      <c r="CM297" s="13"/>
      <c r="CN297" s="13"/>
      <c r="CO297" s="13"/>
      <c r="CP297" s="13"/>
      <c r="CQ297" s="13"/>
      <c r="CR297" s="13"/>
      <c r="CS297" s="13"/>
      <c r="CT297" s="13"/>
      <c r="CU297" s="13"/>
      <c r="CV297" s="13"/>
      <c r="CW297" s="13"/>
      <c r="CX297" s="13"/>
      <c r="CY297" s="13"/>
      <c r="CZ297" s="13"/>
      <c r="DA297" s="13"/>
      <c r="DB297" s="13"/>
      <c r="DC297" s="13"/>
      <c r="DD297" s="13"/>
      <c r="DE297" s="13"/>
      <c r="DF297" s="13"/>
      <c r="DG297" s="13"/>
    </row>
    <row r="298" spans="2:111" ht="14.25">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c r="CY298" s="13"/>
      <c r="CZ298" s="13"/>
      <c r="DA298" s="13"/>
      <c r="DB298" s="13"/>
      <c r="DC298" s="13"/>
      <c r="DD298" s="13"/>
      <c r="DE298" s="13"/>
      <c r="DF298" s="13"/>
      <c r="DG298" s="13"/>
    </row>
    <row r="299" spans="2:111" ht="14.25">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c r="CA299" s="13"/>
      <c r="CB299" s="13"/>
      <c r="CC299" s="13"/>
      <c r="CD299" s="13"/>
      <c r="CE299" s="13"/>
      <c r="CF299" s="13"/>
      <c r="CG299" s="13"/>
      <c r="CH299" s="13"/>
      <c r="CI299" s="13"/>
      <c r="CJ299" s="13"/>
      <c r="CK299" s="13"/>
      <c r="CL299" s="13"/>
      <c r="CM299" s="13"/>
      <c r="CN299" s="13"/>
      <c r="CO299" s="13"/>
      <c r="CP299" s="13"/>
      <c r="CQ299" s="13"/>
      <c r="CR299" s="13"/>
      <c r="CS299" s="13"/>
      <c r="CT299" s="13"/>
      <c r="CU299" s="13"/>
      <c r="CV299" s="13"/>
      <c r="CW299" s="13"/>
      <c r="CX299" s="13"/>
      <c r="CY299" s="13"/>
      <c r="CZ299" s="13"/>
      <c r="DA299" s="13"/>
      <c r="DB299" s="13"/>
      <c r="DC299" s="13"/>
      <c r="DD299" s="13"/>
      <c r="DE299" s="13"/>
      <c r="DF299" s="13"/>
      <c r="DG299" s="13"/>
    </row>
    <row r="300" spans="2:111" ht="14.25">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c r="BR300" s="13"/>
      <c r="BS300" s="13"/>
      <c r="BT300" s="13"/>
      <c r="BU300" s="13"/>
      <c r="BV300" s="13"/>
      <c r="BW300" s="13"/>
      <c r="BX300" s="13"/>
      <c r="BY300" s="13"/>
      <c r="BZ300" s="13"/>
      <c r="CA300" s="13"/>
      <c r="CB300" s="13"/>
      <c r="CC300" s="13"/>
      <c r="CD300" s="13"/>
      <c r="CE300" s="13"/>
      <c r="CF300" s="13"/>
      <c r="CG300" s="13"/>
      <c r="CH300" s="13"/>
      <c r="CI300" s="13"/>
      <c r="CJ300" s="13"/>
      <c r="CK300" s="13"/>
      <c r="CL300" s="13"/>
      <c r="CM300" s="13"/>
      <c r="CN300" s="13"/>
      <c r="CO300" s="13"/>
      <c r="CP300" s="13"/>
      <c r="CQ300" s="13"/>
      <c r="CR300" s="13"/>
      <c r="CS300" s="13"/>
      <c r="CT300" s="13"/>
      <c r="CU300" s="13"/>
      <c r="CV300" s="13"/>
      <c r="CW300" s="13"/>
      <c r="CX300" s="13"/>
      <c r="CY300" s="13"/>
      <c r="CZ300" s="13"/>
      <c r="DA300" s="13"/>
      <c r="DB300" s="13"/>
      <c r="DC300" s="13"/>
      <c r="DD300" s="13"/>
      <c r="DE300" s="13"/>
      <c r="DF300" s="13"/>
      <c r="DG300" s="13"/>
    </row>
    <row r="301" spans="2:111" ht="14.25">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c r="CA301" s="13"/>
      <c r="CB301" s="13"/>
      <c r="CC301" s="13"/>
      <c r="CD301" s="13"/>
      <c r="CE301" s="13"/>
      <c r="CF301" s="13"/>
      <c r="CG301" s="13"/>
      <c r="CH301" s="13"/>
      <c r="CI301" s="13"/>
      <c r="CJ301" s="13"/>
      <c r="CK301" s="13"/>
      <c r="CL301" s="13"/>
      <c r="CM301" s="13"/>
      <c r="CN301" s="13"/>
      <c r="CO301" s="13"/>
      <c r="CP301" s="13"/>
      <c r="CQ301" s="13"/>
      <c r="CR301" s="13"/>
      <c r="CS301" s="13"/>
      <c r="CT301" s="13"/>
      <c r="CU301" s="13"/>
      <c r="CV301" s="13"/>
      <c r="CW301" s="13"/>
      <c r="CX301" s="13"/>
      <c r="CY301" s="13"/>
      <c r="CZ301" s="13"/>
      <c r="DA301" s="13"/>
      <c r="DB301" s="13"/>
      <c r="DC301" s="13"/>
      <c r="DD301" s="13"/>
      <c r="DE301" s="13"/>
      <c r="DF301" s="13"/>
      <c r="DG301" s="13"/>
    </row>
    <row r="302" spans="2:111" ht="14.25">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row>
    <row r="303" spans="2:111" ht="14.25">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c r="CA303" s="13"/>
      <c r="CB303" s="13"/>
      <c r="CC303" s="13"/>
      <c r="CD303" s="13"/>
      <c r="CE303" s="13"/>
      <c r="CF303" s="13"/>
      <c r="CG303" s="13"/>
      <c r="CH303" s="13"/>
      <c r="CI303" s="13"/>
      <c r="CJ303" s="13"/>
      <c r="CK303" s="13"/>
      <c r="CL303" s="13"/>
      <c r="CM303" s="13"/>
      <c r="CN303" s="13"/>
      <c r="CO303" s="13"/>
      <c r="CP303" s="13"/>
      <c r="CQ303" s="13"/>
      <c r="CR303" s="13"/>
      <c r="CS303" s="13"/>
      <c r="CT303" s="13"/>
      <c r="CU303" s="13"/>
      <c r="CV303" s="13"/>
      <c r="CW303" s="13"/>
      <c r="CX303" s="13"/>
      <c r="CY303" s="13"/>
      <c r="CZ303" s="13"/>
      <c r="DA303" s="13"/>
      <c r="DB303" s="13"/>
      <c r="DC303" s="13"/>
      <c r="DD303" s="13"/>
      <c r="DE303" s="13"/>
      <c r="DF303" s="13"/>
      <c r="DG303" s="13"/>
    </row>
    <row r="304" spans="2:111" ht="14.25">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c r="CA304" s="13"/>
      <c r="CB304" s="13"/>
      <c r="CC304" s="13"/>
      <c r="CD304" s="13"/>
      <c r="CE304" s="13"/>
      <c r="CF304" s="13"/>
      <c r="CG304" s="13"/>
      <c r="CH304" s="13"/>
      <c r="CI304" s="13"/>
      <c r="CJ304" s="13"/>
      <c r="CK304" s="13"/>
      <c r="CL304" s="13"/>
      <c r="CM304" s="13"/>
      <c r="CN304" s="13"/>
      <c r="CO304" s="13"/>
      <c r="CP304" s="13"/>
      <c r="CQ304" s="13"/>
      <c r="CR304" s="13"/>
      <c r="CS304" s="13"/>
      <c r="CT304" s="13"/>
      <c r="CU304" s="13"/>
      <c r="CV304" s="13"/>
      <c r="CW304" s="13"/>
      <c r="CX304" s="13"/>
      <c r="CY304" s="13"/>
      <c r="CZ304" s="13"/>
      <c r="DA304" s="13"/>
      <c r="DB304" s="13"/>
      <c r="DC304" s="13"/>
      <c r="DD304" s="13"/>
      <c r="DE304" s="13"/>
      <c r="DF304" s="13"/>
      <c r="DG304" s="13"/>
    </row>
    <row r="305" spans="2:111" ht="14.25">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c r="CA305" s="13"/>
      <c r="CB305" s="13"/>
      <c r="CC305" s="13"/>
      <c r="CD305" s="13"/>
      <c r="CE305" s="13"/>
      <c r="CF305" s="13"/>
      <c r="CG305" s="13"/>
      <c r="CH305" s="13"/>
      <c r="CI305" s="13"/>
      <c r="CJ305" s="13"/>
      <c r="CK305" s="13"/>
      <c r="CL305" s="13"/>
      <c r="CM305" s="13"/>
      <c r="CN305" s="13"/>
      <c r="CO305" s="13"/>
      <c r="CP305" s="13"/>
      <c r="CQ305" s="13"/>
      <c r="CR305" s="13"/>
      <c r="CS305" s="13"/>
      <c r="CT305" s="13"/>
      <c r="CU305" s="13"/>
      <c r="CV305" s="13"/>
      <c r="CW305" s="13"/>
      <c r="CX305" s="13"/>
      <c r="CY305" s="13"/>
      <c r="CZ305" s="13"/>
      <c r="DA305" s="13"/>
      <c r="DB305" s="13"/>
      <c r="DC305" s="13"/>
      <c r="DD305" s="13"/>
      <c r="DE305" s="13"/>
      <c r="DF305" s="13"/>
      <c r="DG305" s="13"/>
    </row>
    <row r="306" spans="2:111" ht="14.25">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row>
    <row r="307" spans="2:111" ht="14.25">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c r="CA307" s="13"/>
      <c r="CB307" s="13"/>
      <c r="CC307" s="13"/>
      <c r="CD307" s="13"/>
      <c r="CE307" s="13"/>
      <c r="CF307" s="13"/>
      <c r="CG307" s="13"/>
      <c r="CH307" s="13"/>
      <c r="CI307" s="13"/>
      <c r="CJ307" s="13"/>
      <c r="CK307" s="13"/>
      <c r="CL307" s="13"/>
      <c r="CM307" s="13"/>
      <c r="CN307" s="13"/>
      <c r="CO307" s="13"/>
      <c r="CP307" s="13"/>
      <c r="CQ307" s="13"/>
      <c r="CR307" s="13"/>
      <c r="CS307" s="13"/>
      <c r="CT307" s="13"/>
      <c r="CU307" s="13"/>
      <c r="CV307" s="13"/>
      <c r="CW307" s="13"/>
      <c r="CX307" s="13"/>
      <c r="CY307" s="13"/>
      <c r="CZ307" s="13"/>
      <c r="DA307" s="13"/>
      <c r="DB307" s="13"/>
      <c r="DC307" s="13"/>
      <c r="DD307" s="13"/>
      <c r="DE307" s="13"/>
      <c r="DF307" s="13"/>
      <c r="DG307" s="13"/>
    </row>
    <row r="308" spans="2:111" ht="14.25">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c r="CP308" s="13"/>
      <c r="CQ308" s="13"/>
      <c r="CR308" s="13"/>
      <c r="CS308" s="13"/>
      <c r="CT308" s="13"/>
      <c r="CU308" s="13"/>
      <c r="CV308" s="13"/>
      <c r="CW308" s="13"/>
      <c r="CX308" s="13"/>
      <c r="CY308" s="13"/>
      <c r="CZ308" s="13"/>
      <c r="DA308" s="13"/>
      <c r="DB308" s="13"/>
      <c r="DC308" s="13"/>
      <c r="DD308" s="13"/>
      <c r="DE308" s="13"/>
      <c r="DF308" s="13"/>
      <c r="DG308" s="13"/>
    </row>
    <row r="309" spans="2:111" ht="14.25">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c r="CA309" s="13"/>
      <c r="CB309" s="13"/>
      <c r="CC309" s="13"/>
      <c r="CD309" s="13"/>
      <c r="CE309" s="13"/>
      <c r="CF309" s="13"/>
      <c r="CG309" s="13"/>
      <c r="CH309" s="13"/>
      <c r="CI309" s="13"/>
      <c r="CJ309" s="13"/>
      <c r="CK309" s="13"/>
      <c r="CL309" s="13"/>
      <c r="CM309" s="13"/>
      <c r="CN309" s="13"/>
      <c r="CO309" s="13"/>
      <c r="CP309" s="13"/>
      <c r="CQ309" s="13"/>
      <c r="CR309" s="13"/>
      <c r="CS309" s="13"/>
      <c r="CT309" s="13"/>
      <c r="CU309" s="13"/>
      <c r="CV309" s="13"/>
      <c r="CW309" s="13"/>
      <c r="CX309" s="13"/>
      <c r="CY309" s="13"/>
      <c r="CZ309" s="13"/>
      <c r="DA309" s="13"/>
      <c r="DB309" s="13"/>
      <c r="DC309" s="13"/>
      <c r="DD309" s="13"/>
      <c r="DE309" s="13"/>
      <c r="DF309" s="13"/>
      <c r="DG309" s="13"/>
    </row>
    <row r="310" spans="2:111" ht="14.25">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row>
    <row r="311" spans="2:111" ht="14.25">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c r="CD311" s="13"/>
      <c r="CE311" s="13"/>
      <c r="CF311" s="13"/>
      <c r="CG311" s="13"/>
      <c r="CH311" s="13"/>
      <c r="CI311" s="13"/>
      <c r="CJ311" s="13"/>
      <c r="CK311" s="13"/>
      <c r="CL311" s="13"/>
      <c r="CM311" s="13"/>
      <c r="CN311" s="13"/>
      <c r="CO311" s="13"/>
      <c r="CP311" s="13"/>
      <c r="CQ311" s="13"/>
      <c r="CR311" s="13"/>
      <c r="CS311" s="13"/>
      <c r="CT311" s="13"/>
      <c r="CU311" s="13"/>
      <c r="CV311" s="13"/>
      <c r="CW311" s="13"/>
      <c r="CX311" s="13"/>
      <c r="CY311" s="13"/>
      <c r="CZ311" s="13"/>
      <c r="DA311" s="13"/>
      <c r="DB311" s="13"/>
      <c r="DC311" s="13"/>
      <c r="DD311" s="13"/>
      <c r="DE311" s="13"/>
      <c r="DF311" s="13"/>
      <c r="DG311" s="13"/>
    </row>
    <row r="312" spans="2:111" ht="14.25">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c r="CA312" s="13"/>
      <c r="CB312" s="13"/>
      <c r="CC312" s="13"/>
      <c r="CD312" s="13"/>
      <c r="CE312" s="13"/>
      <c r="CF312" s="13"/>
      <c r="CG312" s="13"/>
      <c r="CH312" s="13"/>
      <c r="CI312" s="13"/>
      <c r="CJ312" s="13"/>
      <c r="CK312" s="13"/>
      <c r="CL312" s="13"/>
      <c r="CM312" s="13"/>
      <c r="CN312" s="13"/>
      <c r="CO312" s="13"/>
      <c r="CP312" s="13"/>
      <c r="CQ312" s="13"/>
      <c r="CR312" s="13"/>
      <c r="CS312" s="13"/>
      <c r="CT312" s="13"/>
      <c r="CU312" s="13"/>
      <c r="CV312" s="13"/>
      <c r="CW312" s="13"/>
      <c r="CX312" s="13"/>
      <c r="CY312" s="13"/>
      <c r="CZ312" s="13"/>
      <c r="DA312" s="13"/>
      <c r="DB312" s="13"/>
      <c r="DC312" s="13"/>
      <c r="DD312" s="13"/>
      <c r="DE312" s="13"/>
      <c r="DF312" s="13"/>
      <c r="DG312" s="13"/>
    </row>
    <row r="313" spans="2:111" ht="14.25">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c r="CA313" s="13"/>
      <c r="CB313" s="13"/>
      <c r="CC313" s="13"/>
      <c r="CD313" s="13"/>
      <c r="CE313" s="13"/>
      <c r="CF313" s="13"/>
      <c r="CG313" s="13"/>
      <c r="CH313" s="13"/>
      <c r="CI313" s="13"/>
      <c r="CJ313" s="13"/>
      <c r="CK313" s="13"/>
      <c r="CL313" s="13"/>
      <c r="CM313" s="13"/>
      <c r="CN313" s="13"/>
      <c r="CO313" s="13"/>
      <c r="CP313" s="13"/>
      <c r="CQ313" s="13"/>
      <c r="CR313" s="13"/>
      <c r="CS313" s="13"/>
      <c r="CT313" s="13"/>
      <c r="CU313" s="13"/>
      <c r="CV313" s="13"/>
      <c r="CW313" s="13"/>
      <c r="CX313" s="13"/>
      <c r="CY313" s="13"/>
      <c r="CZ313" s="13"/>
      <c r="DA313" s="13"/>
      <c r="DB313" s="13"/>
      <c r="DC313" s="13"/>
      <c r="DD313" s="13"/>
      <c r="DE313" s="13"/>
      <c r="DF313" s="13"/>
      <c r="DG313" s="13"/>
    </row>
    <row r="314" spans="2:111" ht="14.25">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c r="CA314" s="13"/>
      <c r="CB314" s="13"/>
      <c r="CC314" s="13"/>
      <c r="CD314" s="13"/>
      <c r="CE314" s="13"/>
      <c r="CF314" s="13"/>
      <c r="CG314" s="13"/>
      <c r="CH314" s="13"/>
      <c r="CI314" s="13"/>
      <c r="CJ314" s="13"/>
      <c r="CK314" s="13"/>
      <c r="CL314" s="13"/>
      <c r="CM314" s="13"/>
      <c r="CN314" s="13"/>
      <c r="CO314" s="13"/>
      <c r="CP314" s="13"/>
      <c r="CQ314" s="13"/>
      <c r="CR314" s="13"/>
      <c r="CS314" s="13"/>
      <c r="CT314" s="13"/>
      <c r="CU314" s="13"/>
      <c r="CV314" s="13"/>
      <c r="CW314" s="13"/>
      <c r="CX314" s="13"/>
      <c r="CY314" s="13"/>
      <c r="CZ314" s="13"/>
      <c r="DA314" s="13"/>
      <c r="DB314" s="13"/>
      <c r="DC314" s="13"/>
      <c r="DD314" s="13"/>
      <c r="DE314" s="13"/>
      <c r="DF314" s="13"/>
      <c r="DG314" s="13"/>
    </row>
    <row r="315" spans="2:111" ht="14.25">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c r="CA315" s="13"/>
      <c r="CB315" s="13"/>
      <c r="CC315" s="13"/>
      <c r="CD315" s="13"/>
      <c r="CE315" s="13"/>
      <c r="CF315" s="13"/>
      <c r="CG315" s="13"/>
      <c r="CH315" s="13"/>
      <c r="CI315" s="13"/>
      <c r="CJ315" s="13"/>
      <c r="CK315" s="13"/>
      <c r="CL315" s="13"/>
      <c r="CM315" s="13"/>
      <c r="CN315" s="13"/>
      <c r="CO315" s="13"/>
      <c r="CP315" s="13"/>
      <c r="CQ315" s="13"/>
      <c r="CR315" s="13"/>
      <c r="CS315" s="13"/>
      <c r="CT315" s="13"/>
      <c r="CU315" s="13"/>
      <c r="CV315" s="13"/>
      <c r="CW315" s="13"/>
      <c r="CX315" s="13"/>
      <c r="CY315" s="13"/>
      <c r="CZ315" s="13"/>
      <c r="DA315" s="13"/>
      <c r="DB315" s="13"/>
      <c r="DC315" s="13"/>
      <c r="DD315" s="13"/>
      <c r="DE315" s="13"/>
      <c r="DF315" s="13"/>
      <c r="DG315" s="13"/>
    </row>
    <row r="316" spans="2:111" ht="14.25">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row>
    <row r="317" spans="2:111" ht="14.25">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13"/>
      <c r="CJ317" s="13"/>
      <c r="CK317" s="13"/>
      <c r="CL317" s="13"/>
      <c r="CM317" s="13"/>
      <c r="CN317" s="13"/>
      <c r="CO317" s="13"/>
      <c r="CP317" s="13"/>
      <c r="CQ317" s="13"/>
      <c r="CR317" s="13"/>
      <c r="CS317" s="13"/>
      <c r="CT317" s="13"/>
      <c r="CU317" s="13"/>
      <c r="CV317" s="13"/>
      <c r="CW317" s="13"/>
      <c r="CX317" s="13"/>
      <c r="CY317" s="13"/>
      <c r="CZ317" s="13"/>
      <c r="DA317" s="13"/>
      <c r="DB317" s="13"/>
      <c r="DC317" s="13"/>
      <c r="DD317" s="13"/>
      <c r="DE317" s="13"/>
      <c r="DF317" s="13"/>
      <c r="DG317" s="13"/>
    </row>
    <row r="318" spans="2:111" ht="14.25">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row>
    <row r="319" spans="2:111" ht="14.25">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13"/>
      <c r="CJ319" s="13"/>
      <c r="CK319" s="13"/>
      <c r="CL319" s="13"/>
      <c r="CM319" s="13"/>
      <c r="CN319" s="13"/>
      <c r="CO319" s="13"/>
      <c r="CP319" s="13"/>
      <c r="CQ319" s="13"/>
      <c r="CR319" s="13"/>
      <c r="CS319" s="13"/>
      <c r="CT319" s="13"/>
      <c r="CU319" s="13"/>
      <c r="CV319" s="13"/>
      <c r="CW319" s="13"/>
      <c r="CX319" s="13"/>
      <c r="CY319" s="13"/>
      <c r="CZ319" s="13"/>
      <c r="DA319" s="13"/>
      <c r="DB319" s="13"/>
      <c r="DC319" s="13"/>
      <c r="DD319" s="13"/>
      <c r="DE319" s="13"/>
      <c r="DF319" s="13"/>
      <c r="DG319" s="13"/>
    </row>
    <row r="320" spans="2:111" ht="14.25">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c r="CA320" s="13"/>
      <c r="CB320" s="13"/>
      <c r="CC320" s="13"/>
      <c r="CD320" s="13"/>
      <c r="CE320" s="13"/>
      <c r="CF320" s="13"/>
      <c r="CG320" s="13"/>
      <c r="CH320" s="13"/>
      <c r="CI320" s="13"/>
      <c r="CJ320" s="13"/>
      <c r="CK320" s="13"/>
      <c r="CL320" s="13"/>
      <c r="CM320" s="13"/>
      <c r="CN320" s="13"/>
      <c r="CO320" s="13"/>
      <c r="CP320" s="13"/>
      <c r="CQ320" s="13"/>
      <c r="CR320" s="13"/>
      <c r="CS320" s="13"/>
      <c r="CT320" s="13"/>
      <c r="CU320" s="13"/>
      <c r="CV320" s="13"/>
      <c r="CW320" s="13"/>
      <c r="CX320" s="13"/>
      <c r="CY320" s="13"/>
      <c r="CZ320" s="13"/>
      <c r="DA320" s="13"/>
      <c r="DB320" s="13"/>
      <c r="DC320" s="13"/>
      <c r="DD320" s="13"/>
      <c r="DE320" s="13"/>
      <c r="DF320" s="13"/>
      <c r="DG320" s="13"/>
    </row>
    <row r="321" spans="2:111" ht="14.25">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c r="CC321" s="13"/>
      <c r="CD321" s="13"/>
      <c r="CE321" s="13"/>
      <c r="CF321" s="13"/>
      <c r="CG321" s="13"/>
      <c r="CH321" s="13"/>
      <c r="CI321" s="13"/>
      <c r="CJ321" s="13"/>
      <c r="CK321" s="13"/>
      <c r="CL321" s="13"/>
      <c r="CM321" s="13"/>
      <c r="CN321" s="13"/>
      <c r="CO321" s="13"/>
      <c r="CP321" s="13"/>
      <c r="CQ321" s="13"/>
      <c r="CR321" s="13"/>
      <c r="CS321" s="13"/>
      <c r="CT321" s="13"/>
      <c r="CU321" s="13"/>
      <c r="CV321" s="13"/>
      <c r="CW321" s="13"/>
      <c r="CX321" s="13"/>
      <c r="CY321" s="13"/>
      <c r="CZ321" s="13"/>
      <c r="DA321" s="13"/>
      <c r="DB321" s="13"/>
      <c r="DC321" s="13"/>
      <c r="DD321" s="13"/>
      <c r="DE321" s="13"/>
      <c r="DF321" s="13"/>
      <c r="DG321" s="13"/>
    </row>
    <row r="322" spans="2:111" ht="14.25">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c r="CE322" s="13"/>
      <c r="CF322" s="13"/>
      <c r="CG322" s="13"/>
      <c r="CH322" s="13"/>
      <c r="CI322" s="13"/>
      <c r="CJ322" s="13"/>
      <c r="CK322" s="13"/>
      <c r="CL322" s="13"/>
      <c r="CM322" s="13"/>
      <c r="CN322" s="13"/>
      <c r="CO322" s="13"/>
      <c r="CP322" s="13"/>
      <c r="CQ322" s="13"/>
      <c r="CR322" s="13"/>
      <c r="CS322" s="13"/>
      <c r="CT322" s="13"/>
      <c r="CU322" s="13"/>
      <c r="CV322" s="13"/>
      <c r="CW322" s="13"/>
      <c r="CX322" s="13"/>
      <c r="CY322" s="13"/>
      <c r="CZ322" s="13"/>
      <c r="DA322" s="13"/>
      <c r="DB322" s="13"/>
      <c r="DC322" s="13"/>
      <c r="DD322" s="13"/>
      <c r="DE322" s="13"/>
      <c r="DF322" s="13"/>
      <c r="DG322" s="13"/>
    </row>
    <row r="323" spans="2:111" ht="14.25">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c r="CA323" s="13"/>
      <c r="CB323" s="13"/>
      <c r="CC323" s="13"/>
      <c r="CD323" s="13"/>
      <c r="CE323" s="13"/>
      <c r="CF323" s="13"/>
      <c r="CG323" s="13"/>
      <c r="CH323" s="13"/>
      <c r="CI323" s="13"/>
      <c r="CJ323" s="13"/>
      <c r="CK323" s="13"/>
      <c r="CL323" s="13"/>
      <c r="CM323" s="13"/>
      <c r="CN323" s="13"/>
      <c r="CO323" s="13"/>
      <c r="CP323" s="13"/>
      <c r="CQ323" s="13"/>
      <c r="CR323" s="13"/>
      <c r="CS323" s="13"/>
      <c r="CT323" s="13"/>
      <c r="CU323" s="13"/>
      <c r="CV323" s="13"/>
      <c r="CW323" s="13"/>
      <c r="CX323" s="13"/>
      <c r="CY323" s="13"/>
      <c r="CZ323" s="13"/>
      <c r="DA323" s="13"/>
      <c r="DB323" s="13"/>
      <c r="DC323" s="13"/>
      <c r="DD323" s="13"/>
      <c r="DE323" s="13"/>
      <c r="DF323" s="13"/>
      <c r="DG323" s="13"/>
    </row>
    <row r="324" spans="2:111" ht="14.25">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c r="CA324" s="13"/>
      <c r="CB324" s="13"/>
      <c r="CC324" s="13"/>
      <c r="CD324" s="13"/>
      <c r="CE324" s="13"/>
      <c r="CF324" s="13"/>
      <c r="CG324" s="13"/>
      <c r="CH324" s="13"/>
      <c r="CI324" s="13"/>
      <c r="CJ324" s="13"/>
      <c r="CK324" s="13"/>
      <c r="CL324" s="13"/>
      <c r="CM324" s="13"/>
      <c r="CN324" s="13"/>
      <c r="CO324" s="13"/>
      <c r="CP324" s="13"/>
      <c r="CQ324" s="13"/>
      <c r="CR324" s="13"/>
      <c r="CS324" s="13"/>
      <c r="CT324" s="13"/>
      <c r="CU324" s="13"/>
      <c r="CV324" s="13"/>
      <c r="CW324" s="13"/>
      <c r="CX324" s="13"/>
      <c r="CY324" s="13"/>
      <c r="CZ324" s="13"/>
      <c r="DA324" s="13"/>
      <c r="DB324" s="13"/>
      <c r="DC324" s="13"/>
      <c r="DD324" s="13"/>
      <c r="DE324" s="13"/>
      <c r="DF324" s="13"/>
      <c r="DG324" s="13"/>
    </row>
    <row r="325" spans="2:111" ht="14.25">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c r="CA325" s="13"/>
      <c r="CB325" s="13"/>
      <c r="CC325" s="13"/>
      <c r="CD325" s="13"/>
      <c r="CE325" s="13"/>
      <c r="CF325" s="13"/>
      <c r="CG325" s="13"/>
      <c r="CH325" s="13"/>
      <c r="CI325" s="13"/>
      <c r="CJ325" s="13"/>
      <c r="CK325" s="13"/>
      <c r="CL325" s="13"/>
      <c r="CM325" s="13"/>
      <c r="CN325" s="13"/>
      <c r="CO325" s="13"/>
      <c r="CP325" s="13"/>
      <c r="CQ325" s="13"/>
      <c r="CR325" s="13"/>
      <c r="CS325" s="13"/>
      <c r="CT325" s="13"/>
      <c r="CU325" s="13"/>
      <c r="CV325" s="13"/>
      <c r="CW325" s="13"/>
      <c r="CX325" s="13"/>
      <c r="CY325" s="13"/>
      <c r="CZ325" s="13"/>
      <c r="DA325" s="13"/>
      <c r="DB325" s="13"/>
      <c r="DC325" s="13"/>
      <c r="DD325" s="13"/>
      <c r="DE325" s="13"/>
      <c r="DF325" s="13"/>
      <c r="DG325" s="13"/>
    </row>
    <row r="326" spans="2:111" ht="14.25">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row>
    <row r="327" spans="2:111" ht="14.25">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c r="CE327" s="13"/>
      <c r="CF327" s="13"/>
      <c r="CG327" s="13"/>
      <c r="CH327" s="13"/>
      <c r="CI327" s="13"/>
      <c r="CJ327" s="13"/>
      <c r="CK327" s="13"/>
      <c r="CL327" s="13"/>
      <c r="CM327" s="13"/>
      <c r="CN327" s="13"/>
      <c r="CO327" s="13"/>
      <c r="CP327" s="13"/>
      <c r="CQ327" s="13"/>
      <c r="CR327" s="13"/>
      <c r="CS327" s="13"/>
      <c r="CT327" s="13"/>
      <c r="CU327" s="13"/>
      <c r="CV327" s="13"/>
      <c r="CW327" s="13"/>
      <c r="CX327" s="13"/>
      <c r="CY327" s="13"/>
      <c r="CZ327" s="13"/>
      <c r="DA327" s="13"/>
      <c r="DB327" s="13"/>
      <c r="DC327" s="13"/>
      <c r="DD327" s="13"/>
      <c r="DE327" s="13"/>
      <c r="DF327" s="13"/>
      <c r="DG327" s="13"/>
    </row>
    <row r="328" spans="2:111" ht="14.25">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c r="CA328" s="13"/>
      <c r="CB328" s="13"/>
      <c r="CC328" s="13"/>
      <c r="CD328" s="13"/>
      <c r="CE328" s="13"/>
      <c r="CF328" s="13"/>
      <c r="CG328" s="13"/>
      <c r="CH328" s="13"/>
      <c r="CI328" s="13"/>
      <c r="CJ328" s="13"/>
      <c r="CK328" s="13"/>
      <c r="CL328" s="13"/>
      <c r="CM328" s="13"/>
      <c r="CN328" s="13"/>
      <c r="CO328" s="13"/>
      <c r="CP328" s="13"/>
      <c r="CQ328" s="13"/>
      <c r="CR328" s="13"/>
      <c r="CS328" s="13"/>
      <c r="CT328" s="13"/>
      <c r="CU328" s="13"/>
      <c r="CV328" s="13"/>
      <c r="CW328" s="13"/>
      <c r="CX328" s="13"/>
      <c r="CY328" s="13"/>
      <c r="CZ328" s="13"/>
      <c r="DA328" s="13"/>
      <c r="DB328" s="13"/>
      <c r="DC328" s="13"/>
      <c r="DD328" s="13"/>
      <c r="DE328" s="13"/>
      <c r="DF328" s="13"/>
      <c r="DG328" s="13"/>
    </row>
    <row r="329" spans="2:111" ht="14.25">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c r="CA329" s="13"/>
      <c r="CB329" s="13"/>
      <c r="CC329" s="13"/>
      <c r="CD329" s="13"/>
      <c r="CE329" s="13"/>
      <c r="CF329" s="13"/>
      <c r="CG329" s="13"/>
      <c r="CH329" s="13"/>
      <c r="CI329" s="13"/>
      <c r="CJ329" s="13"/>
      <c r="CK329" s="13"/>
      <c r="CL329" s="13"/>
      <c r="CM329" s="13"/>
      <c r="CN329" s="13"/>
      <c r="CO329" s="13"/>
      <c r="CP329" s="13"/>
      <c r="CQ329" s="13"/>
      <c r="CR329" s="13"/>
      <c r="CS329" s="13"/>
      <c r="CT329" s="13"/>
      <c r="CU329" s="13"/>
      <c r="CV329" s="13"/>
      <c r="CW329" s="13"/>
      <c r="CX329" s="13"/>
      <c r="CY329" s="13"/>
      <c r="CZ329" s="13"/>
      <c r="DA329" s="13"/>
      <c r="DB329" s="13"/>
      <c r="DC329" s="13"/>
      <c r="DD329" s="13"/>
      <c r="DE329" s="13"/>
      <c r="DF329" s="13"/>
      <c r="DG329" s="13"/>
    </row>
    <row r="330" spans="2:111" ht="14.25">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c r="CA330" s="13"/>
      <c r="CB330" s="13"/>
      <c r="CC330" s="13"/>
      <c r="CD330" s="13"/>
      <c r="CE330" s="13"/>
      <c r="CF330" s="13"/>
      <c r="CG330" s="13"/>
      <c r="CH330" s="13"/>
      <c r="CI330" s="13"/>
      <c r="CJ330" s="13"/>
      <c r="CK330" s="13"/>
      <c r="CL330" s="13"/>
      <c r="CM330" s="13"/>
      <c r="CN330" s="13"/>
      <c r="CO330" s="13"/>
      <c r="CP330" s="13"/>
      <c r="CQ330" s="13"/>
      <c r="CR330" s="13"/>
      <c r="CS330" s="13"/>
      <c r="CT330" s="13"/>
      <c r="CU330" s="13"/>
      <c r="CV330" s="13"/>
      <c r="CW330" s="13"/>
      <c r="CX330" s="13"/>
      <c r="CY330" s="13"/>
      <c r="CZ330" s="13"/>
      <c r="DA330" s="13"/>
      <c r="DB330" s="13"/>
      <c r="DC330" s="13"/>
      <c r="DD330" s="13"/>
      <c r="DE330" s="13"/>
      <c r="DF330" s="13"/>
      <c r="DG330" s="13"/>
    </row>
    <row r="331" spans="2:111" ht="14.25">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c r="CV331" s="13"/>
      <c r="CW331" s="13"/>
      <c r="CX331" s="13"/>
      <c r="CY331" s="13"/>
      <c r="CZ331" s="13"/>
      <c r="DA331" s="13"/>
      <c r="DB331" s="13"/>
      <c r="DC331" s="13"/>
      <c r="DD331" s="13"/>
      <c r="DE331" s="13"/>
      <c r="DF331" s="13"/>
      <c r="DG331" s="13"/>
    </row>
    <row r="332" spans="2:111" ht="14.25">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c r="CA332" s="13"/>
      <c r="CB332" s="13"/>
      <c r="CC332" s="13"/>
      <c r="CD332" s="13"/>
      <c r="CE332" s="13"/>
      <c r="CF332" s="13"/>
      <c r="CG332" s="13"/>
      <c r="CH332" s="13"/>
      <c r="CI332" s="13"/>
      <c r="CJ332" s="13"/>
      <c r="CK332" s="13"/>
      <c r="CL332" s="13"/>
      <c r="CM332" s="13"/>
      <c r="CN332" s="13"/>
      <c r="CO332" s="13"/>
      <c r="CP332" s="13"/>
      <c r="CQ332" s="13"/>
      <c r="CR332" s="13"/>
      <c r="CS332" s="13"/>
      <c r="CT332" s="13"/>
      <c r="CU332" s="13"/>
      <c r="CV332" s="13"/>
      <c r="CW332" s="13"/>
      <c r="CX332" s="13"/>
      <c r="CY332" s="13"/>
      <c r="CZ332" s="13"/>
      <c r="DA332" s="13"/>
      <c r="DB332" s="13"/>
      <c r="DC332" s="13"/>
      <c r="DD332" s="13"/>
      <c r="DE332" s="13"/>
      <c r="DF332" s="13"/>
      <c r="DG332" s="13"/>
    </row>
    <row r="333" spans="2:111" ht="14.25">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c r="CA333" s="13"/>
      <c r="CB333" s="13"/>
      <c r="CC333" s="13"/>
      <c r="CD333" s="13"/>
      <c r="CE333" s="13"/>
      <c r="CF333" s="13"/>
      <c r="CG333" s="13"/>
      <c r="CH333" s="13"/>
      <c r="CI333" s="13"/>
      <c r="CJ333" s="13"/>
      <c r="CK333" s="13"/>
      <c r="CL333" s="13"/>
      <c r="CM333" s="13"/>
      <c r="CN333" s="13"/>
      <c r="CO333" s="13"/>
      <c r="CP333" s="13"/>
      <c r="CQ333" s="13"/>
      <c r="CR333" s="13"/>
      <c r="CS333" s="13"/>
      <c r="CT333" s="13"/>
      <c r="CU333" s="13"/>
      <c r="CV333" s="13"/>
      <c r="CW333" s="13"/>
      <c r="CX333" s="13"/>
      <c r="CY333" s="13"/>
      <c r="CZ333" s="13"/>
      <c r="DA333" s="13"/>
      <c r="DB333" s="13"/>
      <c r="DC333" s="13"/>
      <c r="DD333" s="13"/>
      <c r="DE333" s="13"/>
      <c r="DF333" s="13"/>
      <c r="DG333" s="13"/>
    </row>
    <row r="334" spans="2:111" ht="14.25">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c r="CY334" s="13"/>
      <c r="CZ334" s="13"/>
      <c r="DA334" s="13"/>
      <c r="DB334" s="13"/>
      <c r="DC334" s="13"/>
      <c r="DD334" s="13"/>
      <c r="DE334" s="13"/>
      <c r="DF334" s="13"/>
      <c r="DG334" s="13"/>
    </row>
    <row r="335" spans="2:111" ht="14.25">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c r="CA335" s="13"/>
      <c r="CB335" s="13"/>
      <c r="CC335" s="13"/>
      <c r="CD335" s="13"/>
      <c r="CE335" s="13"/>
      <c r="CF335" s="13"/>
      <c r="CG335" s="13"/>
      <c r="CH335" s="13"/>
      <c r="CI335" s="13"/>
      <c r="CJ335" s="13"/>
      <c r="CK335" s="13"/>
      <c r="CL335" s="13"/>
      <c r="CM335" s="13"/>
      <c r="CN335" s="13"/>
      <c r="CO335" s="13"/>
      <c r="CP335" s="13"/>
      <c r="CQ335" s="13"/>
      <c r="CR335" s="13"/>
      <c r="CS335" s="13"/>
      <c r="CT335" s="13"/>
      <c r="CU335" s="13"/>
      <c r="CV335" s="13"/>
      <c r="CW335" s="13"/>
      <c r="CX335" s="13"/>
      <c r="CY335" s="13"/>
      <c r="CZ335" s="13"/>
      <c r="DA335" s="13"/>
      <c r="DB335" s="13"/>
      <c r="DC335" s="13"/>
      <c r="DD335" s="13"/>
      <c r="DE335" s="13"/>
      <c r="DF335" s="13"/>
      <c r="DG335" s="13"/>
    </row>
    <row r="336" spans="2:111" ht="14.25">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row>
    <row r="337" spans="2:111" ht="14.25">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c r="CA337" s="13"/>
      <c r="CB337" s="13"/>
      <c r="CC337" s="13"/>
      <c r="CD337" s="13"/>
      <c r="CE337" s="13"/>
      <c r="CF337" s="13"/>
      <c r="CG337" s="13"/>
      <c r="CH337" s="13"/>
      <c r="CI337" s="13"/>
      <c r="CJ337" s="13"/>
      <c r="CK337" s="13"/>
      <c r="CL337" s="13"/>
      <c r="CM337" s="13"/>
      <c r="CN337" s="13"/>
      <c r="CO337" s="13"/>
      <c r="CP337" s="13"/>
      <c r="CQ337" s="13"/>
      <c r="CR337" s="13"/>
      <c r="CS337" s="13"/>
      <c r="CT337" s="13"/>
      <c r="CU337" s="13"/>
      <c r="CV337" s="13"/>
      <c r="CW337" s="13"/>
      <c r="CX337" s="13"/>
      <c r="CY337" s="13"/>
      <c r="CZ337" s="13"/>
      <c r="DA337" s="13"/>
      <c r="DB337" s="13"/>
      <c r="DC337" s="13"/>
      <c r="DD337" s="13"/>
      <c r="DE337" s="13"/>
      <c r="DF337" s="13"/>
      <c r="DG337" s="13"/>
    </row>
    <row r="338" spans="2:111" ht="14.25">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c r="CA338" s="13"/>
      <c r="CB338" s="13"/>
      <c r="CC338" s="13"/>
      <c r="CD338" s="13"/>
      <c r="CE338" s="13"/>
      <c r="CF338" s="13"/>
      <c r="CG338" s="13"/>
      <c r="CH338" s="13"/>
      <c r="CI338" s="13"/>
      <c r="CJ338" s="13"/>
      <c r="CK338" s="13"/>
      <c r="CL338" s="13"/>
      <c r="CM338" s="13"/>
      <c r="CN338" s="13"/>
      <c r="CO338" s="13"/>
      <c r="CP338" s="13"/>
      <c r="CQ338" s="13"/>
      <c r="CR338" s="13"/>
      <c r="CS338" s="13"/>
      <c r="CT338" s="13"/>
      <c r="CU338" s="13"/>
      <c r="CV338" s="13"/>
      <c r="CW338" s="13"/>
      <c r="CX338" s="13"/>
      <c r="CY338" s="13"/>
      <c r="CZ338" s="13"/>
      <c r="DA338" s="13"/>
      <c r="DB338" s="13"/>
      <c r="DC338" s="13"/>
      <c r="DD338" s="13"/>
      <c r="DE338" s="13"/>
      <c r="DF338" s="13"/>
      <c r="DG338" s="13"/>
    </row>
    <row r="339" spans="2:111" ht="14.25">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c r="CA339" s="13"/>
      <c r="CB339" s="13"/>
      <c r="CC339" s="13"/>
      <c r="CD339" s="13"/>
      <c r="CE339" s="13"/>
      <c r="CF339" s="13"/>
      <c r="CG339" s="13"/>
      <c r="CH339" s="13"/>
      <c r="CI339" s="13"/>
      <c r="CJ339" s="13"/>
      <c r="CK339" s="13"/>
      <c r="CL339" s="13"/>
      <c r="CM339" s="13"/>
      <c r="CN339" s="13"/>
      <c r="CO339" s="13"/>
      <c r="CP339" s="13"/>
      <c r="CQ339" s="13"/>
      <c r="CR339" s="13"/>
      <c r="CS339" s="13"/>
      <c r="CT339" s="13"/>
      <c r="CU339" s="13"/>
      <c r="CV339" s="13"/>
      <c r="CW339" s="13"/>
      <c r="CX339" s="13"/>
      <c r="CY339" s="13"/>
      <c r="CZ339" s="13"/>
      <c r="DA339" s="13"/>
      <c r="DB339" s="13"/>
      <c r="DC339" s="13"/>
      <c r="DD339" s="13"/>
      <c r="DE339" s="13"/>
      <c r="DF339" s="13"/>
      <c r="DG339" s="13"/>
    </row>
    <row r="340" spans="2:111" ht="14.25">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c r="CA340" s="13"/>
      <c r="CB340" s="13"/>
      <c r="CC340" s="13"/>
      <c r="CD340" s="13"/>
      <c r="CE340" s="13"/>
      <c r="CF340" s="13"/>
      <c r="CG340" s="13"/>
      <c r="CH340" s="13"/>
      <c r="CI340" s="13"/>
      <c r="CJ340" s="13"/>
      <c r="CK340" s="13"/>
      <c r="CL340" s="13"/>
      <c r="CM340" s="13"/>
      <c r="CN340" s="13"/>
      <c r="CO340" s="13"/>
      <c r="CP340" s="13"/>
      <c r="CQ340" s="13"/>
      <c r="CR340" s="13"/>
      <c r="CS340" s="13"/>
      <c r="CT340" s="13"/>
      <c r="CU340" s="13"/>
      <c r="CV340" s="13"/>
      <c r="CW340" s="13"/>
      <c r="CX340" s="13"/>
      <c r="CY340" s="13"/>
      <c r="CZ340" s="13"/>
      <c r="DA340" s="13"/>
      <c r="DB340" s="13"/>
      <c r="DC340" s="13"/>
      <c r="DD340" s="13"/>
      <c r="DE340" s="13"/>
      <c r="DF340" s="13"/>
      <c r="DG340" s="13"/>
    </row>
    <row r="341" spans="2:111" ht="14.25">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c r="CA341" s="13"/>
      <c r="CB341" s="13"/>
      <c r="CC341" s="13"/>
      <c r="CD341" s="13"/>
      <c r="CE341" s="13"/>
      <c r="CF341" s="13"/>
      <c r="CG341" s="13"/>
      <c r="CH341" s="13"/>
      <c r="CI341" s="13"/>
      <c r="CJ341" s="13"/>
      <c r="CK341" s="13"/>
      <c r="CL341" s="13"/>
      <c r="CM341" s="13"/>
      <c r="CN341" s="13"/>
      <c r="CO341" s="13"/>
      <c r="CP341" s="13"/>
      <c r="CQ341" s="13"/>
      <c r="CR341" s="13"/>
      <c r="CS341" s="13"/>
      <c r="CT341" s="13"/>
      <c r="CU341" s="13"/>
      <c r="CV341" s="13"/>
      <c r="CW341" s="13"/>
      <c r="CX341" s="13"/>
      <c r="CY341" s="13"/>
      <c r="CZ341" s="13"/>
      <c r="DA341" s="13"/>
      <c r="DB341" s="13"/>
      <c r="DC341" s="13"/>
      <c r="DD341" s="13"/>
      <c r="DE341" s="13"/>
      <c r="DF341" s="13"/>
      <c r="DG341" s="13"/>
    </row>
    <row r="342" spans="2:111" ht="14.25">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row>
    <row r="343" spans="2:111" ht="14.25">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c r="CA343" s="13"/>
      <c r="CB343" s="13"/>
      <c r="CC343" s="13"/>
      <c r="CD343" s="13"/>
      <c r="CE343" s="13"/>
      <c r="CF343" s="13"/>
      <c r="CG343" s="13"/>
      <c r="CH343" s="13"/>
      <c r="CI343" s="13"/>
      <c r="CJ343" s="13"/>
      <c r="CK343" s="13"/>
      <c r="CL343" s="13"/>
      <c r="CM343" s="13"/>
      <c r="CN343" s="13"/>
      <c r="CO343" s="13"/>
      <c r="CP343" s="13"/>
      <c r="CQ343" s="13"/>
      <c r="CR343" s="13"/>
      <c r="CS343" s="13"/>
      <c r="CT343" s="13"/>
      <c r="CU343" s="13"/>
      <c r="CV343" s="13"/>
      <c r="CW343" s="13"/>
      <c r="CX343" s="13"/>
      <c r="CY343" s="13"/>
      <c r="CZ343" s="13"/>
      <c r="DA343" s="13"/>
      <c r="DB343" s="13"/>
      <c r="DC343" s="13"/>
      <c r="DD343" s="13"/>
      <c r="DE343" s="13"/>
      <c r="DF343" s="13"/>
      <c r="DG343" s="13"/>
    </row>
    <row r="344" spans="2:111" ht="14.25">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c r="CA344" s="13"/>
      <c r="CB344" s="13"/>
      <c r="CC344" s="13"/>
      <c r="CD344" s="13"/>
      <c r="CE344" s="13"/>
      <c r="CF344" s="13"/>
      <c r="CG344" s="13"/>
      <c r="CH344" s="13"/>
      <c r="CI344" s="13"/>
      <c r="CJ344" s="13"/>
      <c r="CK344" s="13"/>
      <c r="CL344" s="13"/>
      <c r="CM344" s="13"/>
      <c r="CN344" s="13"/>
      <c r="CO344" s="13"/>
      <c r="CP344" s="13"/>
      <c r="CQ344" s="13"/>
      <c r="CR344" s="13"/>
      <c r="CS344" s="13"/>
      <c r="CT344" s="13"/>
      <c r="CU344" s="13"/>
      <c r="CV344" s="13"/>
      <c r="CW344" s="13"/>
      <c r="CX344" s="13"/>
      <c r="CY344" s="13"/>
      <c r="CZ344" s="13"/>
      <c r="DA344" s="13"/>
      <c r="DB344" s="13"/>
      <c r="DC344" s="13"/>
      <c r="DD344" s="13"/>
      <c r="DE344" s="13"/>
      <c r="DF344" s="13"/>
      <c r="DG344" s="13"/>
    </row>
    <row r="345" spans="2:111" ht="14.25">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c r="CA345" s="13"/>
      <c r="CB345" s="13"/>
      <c r="CC345" s="13"/>
      <c r="CD345" s="13"/>
      <c r="CE345" s="13"/>
      <c r="CF345" s="13"/>
      <c r="CG345" s="13"/>
      <c r="CH345" s="13"/>
      <c r="CI345" s="13"/>
      <c r="CJ345" s="13"/>
      <c r="CK345" s="13"/>
      <c r="CL345" s="13"/>
      <c r="CM345" s="13"/>
      <c r="CN345" s="13"/>
      <c r="CO345" s="13"/>
      <c r="CP345" s="13"/>
      <c r="CQ345" s="13"/>
      <c r="CR345" s="13"/>
      <c r="CS345" s="13"/>
      <c r="CT345" s="13"/>
      <c r="CU345" s="13"/>
      <c r="CV345" s="13"/>
      <c r="CW345" s="13"/>
      <c r="CX345" s="13"/>
      <c r="CY345" s="13"/>
      <c r="CZ345" s="13"/>
      <c r="DA345" s="13"/>
      <c r="DB345" s="13"/>
      <c r="DC345" s="13"/>
      <c r="DD345" s="13"/>
      <c r="DE345" s="13"/>
      <c r="DF345" s="13"/>
      <c r="DG345" s="13"/>
    </row>
    <row r="346" spans="2:111" ht="14.25">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row>
    <row r="347" spans="2:111" ht="14.25">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c r="CA347" s="13"/>
      <c r="CB347" s="13"/>
      <c r="CC347" s="13"/>
      <c r="CD347" s="13"/>
      <c r="CE347" s="13"/>
      <c r="CF347" s="13"/>
      <c r="CG347" s="13"/>
      <c r="CH347" s="13"/>
      <c r="CI347" s="13"/>
      <c r="CJ347" s="13"/>
      <c r="CK347" s="13"/>
      <c r="CL347" s="13"/>
      <c r="CM347" s="13"/>
      <c r="CN347" s="13"/>
      <c r="CO347" s="13"/>
      <c r="CP347" s="13"/>
      <c r="CQ347" s="13"/>
      <c r="CR347" s="13"/>
      <c r="CS347" s="13"/>
      <c r="CT347" s="13"/>
      <c r="CU347" s="13"/>
      <c r="CV347" s="13"/>
      <c r="CW347" s="13"/>
      <c r="CX347" s="13"/>
      <c r="CY347" s="13"/>
      <c r="CZ347" s="13"/>
      <c r="DA347" s="13"/>
      <c r="DB347" s="13"/>
      <c r="DC347" s="13"/>
      <c r="DD347" s="13"/>
      <c r="DE347" s="13"/>
      <c r="DF347" s="13"/>
      <c r="DG347" s="13"/>
    </row>
    <row r="348" spans="2:111" ht="14.25">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c r="CA348" s="13"/>
      <c r="CB348" s="13"/>
      <c r="CC348" s="13"/>
      <c r="CD348" s="13"/>
      <c r="CE348" s="13"/>
      <c r="CF348" s="13"/>
      <c r="CG348" s="13"/>
      <c r="CH348" s="13"/>
      <c r="CI348" s="13"/>
      <c r="CJ348" s="13"/>
      <c r="CK348" s="13"/>
      <c r="CL348" s="13"/>
      <c r="CM348" s="13"/>
      <c r="CN348" s="13"/>
      <c r="CO348" s="13"/>
      <c r="CP348" s="13"/>
      <c r="CQ348" s="13"/>
      <c r="CR348" s="13"/>
      <c r="CS348" s="13"/>
      <c r="CT348" s="13"/>
      <c r="CU348" s="13"/>
      <c r="CV348" s="13"/>
      <c r="CW348" s="13"/>
      <c r="CX348" s="13"/>
      <c r="CY348" s="13"/>
      <c r="CZ348" s="13"/>
      <c r="DA348" s="13"/>
      <c r="DB348" s="13"/>
      <c r="DC348" s="13"/>
      <c r="DD348" s="13"/>
      <c r="DE348" s="13"/>
      <c r="DF348" s="13"/>
      <c r="DG348" s="13"/>
    </row>
    <row r="349" spans="2:111" ht="14.25">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c r="CA349" s="13"/>
      <c r="CB349" s="13"/>
      <c r="CC349" s="13"/>
      <c r="CD349" s="13"/>
      <c r="CE349" s="13"/>
      <c r="CF349" s="13"/>
      <c r="CG349" s="13"/>
      <c r="CH349" s="13"/>
      <c r="CI349" s="13"/>
      <c r="CJ349" s="13"/>
      <c r="CK349" s="13"/>
      <c r="CL349" s="13"/>
      <c r="CM349" s="13"/>
      <c r="CN349" s="13"/>
      <c r="CO349" s="13"/>
      <c r="CP349" s="13"/>
      <c r="CQ349" s="13"/>
      <c r="CR349" s="13"/>
      <c r="CS349" s="13"/>
      <c r="CT349" s="13"/>
      <c r="CU349" s="13"/>
      <c r="CV349" s="13"/>
      <c r="CW349" s="13"/>
      <c r="CX349" s="13"/>
      <c r="CY349" s="13"/>
      <c r="CZ349" s="13"/>
      <c r="DA349" s="13"/>
      <c r="DB349" s="13"/>
      <c r="DC349" s="13"/>
      <c r="DD349" s="13"/>
      <c r="DE349" s="13"/>
      <c r="DF349" s="13"/>
      <c r="DG349" s="13"/>
    </row>
    <row r="350" spans="2:111" ht="14.25">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c r="CV350" s="13"/>
      <c r="CW350" s="13"/>
      <c r="CX350" s="13"/>
      <c r="CY350" s="13"/>
      <c r="CZ350" s="13"/>
      <c r="DA350" s="13"/>
      <c r="DB350" s="13"/>
      <c r="DC350" s="13"/>
      <c r="DD350" s="13"/>
      <c r="DE350" s="13"/>
      <c r="DF350" s="13"/>
      <c r="DG350" s="13"/>
    </row>
    <row r="351" spans="2:111" ht="14.25">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c r="CA351" s="13"/>
      <c r="CB351" s="13"/>
      <c r="CC351" s="13"/>
      <c r="CD351" s="13"/>
      <c r="CE351" s="13"/>
      <c r="CF351" s="13"/>
      <c r="CG351" s="13"/>
      <c r="CH351" s="13"/>
      <c r="CI351" s="13"/>
      <c r="CJ351" s="13"/>
      <c r="CK351" s="13"/>
      <c r="CL351" s="13"/>
      <c r="CM351" s="13"/>
      <c r="CN351" s="13"/>
      <c r="CO351" s="13"/>
      <c r="CP351" s="13"/>
      <c r="CQ351" s="13"/>
      <c r="CR351" s="13"/>
      <c r="CS351" s="13"/>
      <c r="CT351" s="13"/>
      <c r="CU351" s="13"/>
      <c r="CV351" s="13"/>
      <c r="CW351" s="13"/>
      <c r="CX351" s="13"/>
      <c r="CY351" s="13"/>
      <c r="CZ351" s="13"/>
      <c r="DA351" s="13"/>
      <c r="DB351" s="13"/>
      <c r="DC351" s="13"/>
      <c r="DD351" s="13"/>
      <c r="DE351" s="13"/>
      <c r="DF351" s="13"/>
      <c r="DG351" s="13"/>
    </row>
    <row r="352" spans="2:111" ht="14.25">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c r="CA352" s="13"/>
      <c r="CB352" s="13"/>
      <c r="CC352" s="13"/>
      <c r="CD352" s="13"/>
      <c r="CE352" s="13"/>
      <c r="CF352" s="13"/>
      <c r="CG352" s="13"/>
      <c r="CH352" s="13"/>
      <c r="CI352" s="13"/>
      <c r="CJ352" s="13"/>
      <c r="CK352" s="13"/>
      <c r="CL352" s="13"/>
      <c r="CM352" s="13"/>
      <c r="CN352" s="13"/>
      <c r="CO352" s="13"/>
      <c r="CP352" s="13"/>
      <c r="CQ352" s="13"/>
      <c r="CR352" s="13"/>
      <c r="CS352" s="13"/>
      <c r="CT352" s="13"/>
      <c r="CU352" s="13"/>
      <c r="CV352" s="13"/>
      <c r="CW352" s="13"/>
      <c r="CX352" s="13"/>
      <c r="CY352" s="13"/>
      <c r="CZ352" s="13"/>
      <c r="DA352" s="13"/>
      <c r="DB352" s="13"/>
      <c r="DC352" s="13"/>
      <c r="DD352" s="13"/>
      <c r="DE352" s="13"/>
      <c r="DF352" s="13"/>
      <c r="DG352" s="13"/>
    </row>
    <row r="353" spans="2:111" ht="14.25">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c r="CA353" s="13"/>
      <c r="CB353" s="13"/>
      <c r="CC353" s="13"/>
      <c r="CD353" s="13"/>
      <c r="CE353" s="13"/>
      <c r="CF353" s="13"/>
      <c r="CG353" s="13"/>
      <c r="CH353" s="13"/>
      <c r="CI353" s="13"/>
      <c r="CJ353" s="13"/>
      <c r="CK353" s="13"/>
      <c r="CL353" s="13"/>
      <c r="CM353" s="13"/>
      <c r="CN353" s="13"/>
      <c r="CO353" s="13"/>
      <c r="CP353" s="13"/>
      <c r="CQ353" s="13"/>
      <c r="CR353" s="13"/>
      <c r="CS353" s="13"/>
      <c r="CT353" s="13"/>
      <c r="CU353" s="13"/>
      <c r="CV353" s="13"/>
      <c r="CW353" s="13"/>
      <c r="CX353" s="13"/>
      <c r="CY353" s="13"/>
      <c r="CZ353" s="13"/>
      <c r="DA353" s="13"/>
      <c r="DB353" s="13"/>
      <c r="DC353" s="13"/>
      <c r="DD353" s="13"/>
      <c r="DE353" s="13"/>
      <c r="DF353" s="13"/>
      <c r="DG353" s="13"/>
    </row>
    <row r="354" spans="2:111" ht="14.25">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c r="CA354" s="13"/>
      <c r="CB354" s="13"/>
      <c r="CC354" s="13"/>
      <c r="CD354" s="13"/>
      <c r="CE354" s="13"/>
      <c r="CF354" s="13"/>
      <c r="CG354" s="13"/>
      <c r="CH354" s="13"/>
      <c r="CI354" s="13"/>
      <c r="CJ354" s="13"/>
      <c r="CK354" s="13"/>
      <c r="CL354" s="13"/>
      <c r="CM354" s="13"/>
      <c r="CN354" s="13"/>
      <c r="CO354" s="13"/>
      <c r="CP354" s="13"/>
      <c r="CQ354" s="13"/>
      <c r="CR354" s="13"/>
      <c r="CS354" s="13"/>
      <c r="CT354" s="13"/>
      <c r="CU354" s="13"/>
      <c r="CV354" s="13"/>
      <c r="CW354" s="13"/>
      <c r="CX354" s="13"/>
      <c r="CY354" s="13"/>
      <c r="CZ354" s="13"/>
      <c r="DA354" s="13"/>
      <c r="DB354" s="13"/>
      <c r="DC354" s="13"/>
      <c r="DD354" s="13"/>
      <c r="DE354" s="13"/>
      <c r="DF354" s="13"/>
      <c r="DG354" s="13"/>
    </row>
    <row r="355" spans="2:111" ht="14.25">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c r="CA355" s="13"/>
      <c r="CB355" s="13"/>
      <c r="CC355" s="13"/>
      <c r="CD355" s="13"/>
      <c r="CE355" s="13"/>
      <c r="CF355" s="13"/>
      <c r="CG355" s="13"/>
      <c r="CH355" s="13"/>
      <c r="CI355" s="13"/>
      <c r="CJ355" s="13"/>
      <c r="CK355" s="13"/>
      <c r="CL355" s="13"/>
      <c r="CM355" s="13"/>
      <c r="CN355" s="13"/>
      <c r="CO355" s="13"/>
      <c r="CP355" s="13"/>
      <c r="CQ355" s="13"/>
      <c r="CR355" s="13"/>
      <c r="CS355" s="13"/>
      <c r="CT355" s="13"/>
      <c r="CU355" s="13"/>
      <c r="CV355" s="13"/>
      <c r="CW355" s="13"/>
      <c r="CX355" s="13"/>
      <c r="CY355" s="13"/>
      <c r="CZ355" s="13"/>
      <c r="DA355" s="13"/>
      <c r="DB355" s="13"/>
      <c r="DC355" s="13"/>
      <c r="DD355" s="13"/>
      <c r="DE355" s="13"/>
      <c r="DF355" s="13"/>
      <c r="DG355" s="13"/>
    </row>
    <row r="356" spans="2:111" ht="14.25">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row>
    <row r="357" spans="2:111" ht="14.25">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c r="CE357" s="13"/>
      <c r="CF357" s="13"/>
      <c r="CG357" s="13"/>
      <c r="CH357" s="13"/>
      <c r="CI357" s="13"/>
      <c r="CJ357" s="13"/>
      <c r="CK357" s="13"/>
      <c r="CL357" s="13"/>
      <c r="CM357" s="13"/>
      <c r="CN357" s="13"/>
      <c r="CO357" s="13"/>
      <c r="CP357" s="13"/>
      <c r="CQ357" s="13"/>
      <c r="CR357" s="13"/>
      <c r="CS357" s="13"/>
      <c r="CT357" s="13"/>
      <c r="CU357" s="13"/>
      <c r="CV357" s="13"/>
      <c r="CW357" s="13"/>
      <c r="CX357" s="13"/>
      <c r="CY357" s="13"/>
      <c r="CZ357" s="13"/>
      <c r="DA357" s="13"/>
      <c r="DB357" s="13"/>
      <c r="DC357" s="13"/>
      <c r="DD357" s="13"/>
      <c r="DE357" s="13"/>
      <c r="DF357" s="13"/>
      <c r="DG357" s="13"/>
    </row>
    <row r="358" spans="2:111" ht="14.25">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row>
    <row r="359" spans="2:111" ht="14.25">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c r="CA359" s="13"/>
      <c r="CB359" s="13"/>
      <c r="CC359" s="13"/>
      <c r="CD359" s="13"/>
      <c r="CE359" s="13"/>
      <c r="CF359" s="13"/>
      <c r="CG359" s="13"/>
      <c r="CH359" s="13"/>
      <c r="CI359" s="13"/>
      <c r="CJ359" s="13"/>
      <c r="CK359" s="13"/>
      <c r="CL359" s="13"/>
      <c r="CM359" s="13"/>
      <c r="CN359" s="13"/>
      <c r="CO359" s="13"/>
      <c r="CP359" s="13"/>
      <c r="CQ359" s="13"/>
      <c r="CR359" s="13"/>
      <c r="CS359" s="13"/>
      <c r="CT359" s="13"/>
      <c r="CU359" s="13"/>
      <c r="CV359" s="13"/>
      <c r="CW359" s="13"/>
      <c r="CX359" s="13"/>
      <c r="CY359" s="13"/>
      <c r="CZ359" s="13"/>
      <c r="DA359" s="13"/>
      <c r="DB359" s="13"/>
      <c r="DC359" s="13"/>
      <c r="DD359" s="13"/>
      <c r="DE359" s="13"/>
      <c r="DF359" s="13"/>
      <c r="DG359" s="13"/>
    </row>
    <row r="360" spans="2:111" ht="14.25">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c r="CA360" s="13"/>
      <c r="CB360" s="13"/>
      <c r="CC360" s="13"/>
      <c r="CD360" s="13"/>
      <c r="CE360" s="13"/>
      <c r="CF360" s="13"/>
      <c r="CG360" s="13"/>
      <c r="CH360" s="13"/>
      <c r="CI360" s="13"/>
      <c r="CJ360" s="13"/>
      <c r="CK360" s="13"/>
      <c r="CL360" s="13"/>
      <c r="CM360" s="13"/>
      <c r="CN360" s="13"/>
      <c r="CO360" s="13"/>
      <c r="CP360" s="13"/>
      <c r="CQ360" s="13"/>
      <c r="CR360" s="13"/>
      <c r="CS360" s="13"/>
      <c r="CT360" s="13"/>
      <c r="CU360" s="13"/>
      <c r="CV360" s="13"/>
      <c r="CW360" s="13"/>
      <c r="CX360" s="13"/>
      <c r="CY360" s="13"/>
      <c r="CZ360" s="13"/>
      <c r="DA360" s="13"/>
      <c r="DB360" s="13"/>
      <c r="DC360" s="13"/>
      <c r="DD360" s="13"/>
      <c r="DE360" s="13"/>
      <c r="DF360" s="13"/>
      <c r="DG360" s="13"/>
    </row>
    <row r="361" spans="2:111" ht="14.25">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c r="CA361" s="13"/>
      <c r="CB361" s="13"/>
      <c r="CC361" s="13"/>
      <c r="CD361" s="13"/>
      <c r="CE361" s="13"/>
      <c r="CF361" s="13"/>
      <c r="CG361" s="13"/>
      <c r="CH361" s="13"/>
      <c r="CI361" s="13"/>
      <c r="CJ361" s="13"/>
      <c r="CK361" s="13"/>
      <c r="CL361" s="13"/>
      <c r="CM361" s="13"/>
      <c r="CN361" s="13"/>
      <c r="CO361" s="13"/>
      <c r="CP361" s="13"/>
      <c r="CQ361" s="13"/>
      <c r="CR361" s="13"/>
      <c r="CS361" s="13"/>
      <c r="CT361" s="13"/>
      <c r="CU361" s="13"/>
      <c r="CV361" s="13"/>
      <c r="CW361" s="13"/>
      <c r="CX361" s="13"/>
      <c r="CY361" s="13"/>
      <c r="CZ361" s="13"/>
      <c r="DA361" s="13"/>
      <c r="DB361" s="13"/>
      <c r="DC361" s="13"/>
      <c r="DD361" s="13"/>
      <c r="DE361" s="13"/>
      <c r="DF361" s="13"/>
      <c r="DG361" s="13"/>
    </row>
    <row r="362" spans="2:111" ht="14.25">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c r="CA362" s="13"/>
      <c r="CB362" s="13"/>
      <c r="CC362" s="13"/>
      <c r="CD362" s="13"/>
      <c r="CE362" s="13"/>
      <c r="CF362" s="13"/>
      <c r="CG362" s="13"/>
      <c r="CH362" s="13"/>
      <c r="CI362" s="13"/>
      <c r="CJ362" s="13"/>
      <c r="CK362" s="13"/>
      <c r="CL362" s="13"/>
      <c r="CM362" s="13"/>
      <c r="CN362" s="13"/>
      <c r="CO362" s="13"/>
      <c r="CP362" s="13"/>
      <c r="CQ362" s="13"/>
      <c r="CR362" s="13"/>
      <c r="CS362" s="13"/>
      <c r="CT362" s="13"/>
      <c r="CU362" s="13"/>
      <c r="CV362" s="13"/>
      <c r="CW362" s="13"/>
      <c r="CX362" s="13"/>
      <c r="CY362" s="13"/>
      <c r="CZ362" s="13"/>
      <c r="DA362" s="13"/>
      <c r="DB362" s="13"/>
      <c r="DC362" s="13"/>
      <c r="DD362" s="13"/>
      <c r="DE362" s="13"/>
      <c r="DF362" s="13"/>
      <c r="DG362" s="13"/>
    </row>
    <row r="363" spans="2:111" ht="14.25">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c r="CA363" s="13"/>
      <c r="CB363" s="13"/>
      <c r="CC363" s="13"/>
      <c r="CD363" s="13"/>
      <c r="CE363" s="13"/>
      <c r="CF363" s="13"/>
      <c r="CG363" s="13"/>
      <c r="CH363" s="13"/>
      <c r="CI363" s="13"/>
      <c r="CJ363" s="13"/>
      <c r="CK363" s="13"/>
      <c r="CL363" s="13"/>
      <c r="CM363" s="13"/>
      <c r="CN363" s="13"/>
      <c r="CO363" s="13"/>
      <c r="CP363" s="13"/>
      <c r="CQ363" s="13"/>
      <c r="CR363" s="13"/>
      <c r="CS363" s="13"/>
      <c r="CT363" s="13"/>
      <c r="CU363" s="13"/>
      <c r="CV363" s="13"/>
      <c r="CW363" s="13"/>
      <c r="CX363" s="13"/>
      <c r="CY363" s="13"/>
      <c r="CZ363" s="13"/>
      <c r="DA363" s="13"/>
      <c r="DB363" s="13"/>
      <c r="DC363" s="13"/>
      <c r="DD363" s="13"/>
      <c r="DE363" s="13"/>
      <c r="DF363" s="13"/>
      <c r="DG363" s="13"/>
    </row>
    <row r="364" spans="2:111" ht="14.25">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c r="CA364" s="13"/>
      <c r="CB364" s="13"/>
      <c r="CC364" s="13"/>
      <c r="CD364" s="13"/>
      <c r="CE364" s="13"/>
      <c r="CF364" s="13"/>
      <c r="CG364" s="13"/>
      <c r="CH364" s="13"/>
      <c r="CI364" s="13"/>
      <c r="CJ364" s="13"/>
      <c r="CK364" s="13"/>
      <c r="CL364" s="13"/>
      <c r="CM364" s="13"/>
      <c r="CN364" s="13"/>
      <c r="CO364" s="13"/>
      <c r="CP364" s="13"/>
      <c r="CQ364" s="13"/>
      <c r="CR364" s="13"/>
      <c r="CS364" s="13"/>
      <c r="CT364" s="13"/>
      <c r="CU364" s="13"/>
      <c r="CV364" s="13"/>
      <c r="CW364" s="13"/>
      <c r="CX364" s="13"/>
      <c r="CY364" s="13"/>
      <c r="CZ364" s="13"/>
      <c r="DA364" s="13"/>
      <c r="DB364" s="13"/>
      <c r="DC364" s="13"/>
      <c r="DD364" s="13"/>
      <c r="DE364" s="13"/>
      <c r="DF364" s="13"/>
      <c r="DG364" s="13"/>
    </row>
    <row r="365" spans="2:111" ht="14.25">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c r="CA365" s="13"/>
      <c r="CB365" s="13"/>
      <c r="CC365" s="13"/>
      <c r="CD365" s="13"/>
      <c r="CE365" s="13"/>
      <c r="CF365" s="13"/>
      <c r="CG365" s="13"/>
      <c r="CH365" s="13"/>
      <c r="CI365" s="13"/>
      <c r="CJ365" s="13"/>
      <c r="CK365" s="13"/>
      <c r="CL365" s="13"/>
      <c r="CM365" s="13"/>
      <c r="CN365" s="13"/>
      <c r="CO365" s="13"/>
      <c r="CP365" s="13"/>
      <c r="CQ365" s="13"/>
      <c r="CR365" s="13"/>
      <c r="CS365" s="13"/>
      <c r="CT365" s="13"/>
      <c r="CU365" s="13"/>
      <c r="CV365" s="13"/>
      <c r="CW365" s="13"/>
      <c r="CX365" s="13"/>
      <c r="CY365" s="13"/>
      <c r="CZ365" s="13"/>
      <c r="DA365" s="13"/>
      <c r="DB365" s="13"/>
      <c r="DC365" s="13"/>
      <c r="DD365" s="13"/>
      <c r="DE365" s="13"/>
      <c r="DF365" s="13"/>
      <c r="DG365" s="13"/>
    </row>
    <row r="366" spans="2:111" ht="14.25">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row>
    <row r="367" spans="2:111" ht="14.25">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c r="CA367" s="13"/>
      <c r="CB367" s="13"/>
      <c r="CC367" s="13"/>
      <c r="CD367" s="13"/>
      <c r="CE367" s="13"/>
      <c r="CF367" s="13"/>
      <c r="CG367" s="13"/>
      <c r="CH367" s="13"/>
      <c r="CI367" s="13"/>
      <c r="CJ367" s="13"/>
      <c r="CK367" s="13"/>
      <c r="CL367" s="13"/>
      <c r="CM367" s="13"/>
      <c r="CN367" s="13"/>
      <c r="CO367" s="13"/>
      <c r="CP367" s="13"/>
      <c r="CQ367" s="13"/>
      <c r="CR367" s="13"/>
      <c r="CS367" s="13"/>
      <c r="CT367" s="13"/>
      <c r="CU367" s="13"/>
      <c r="CV367" s="13"/>
      <c r="CW367" s="13"/>
      <c r="CX367" s="13"/>
      <c r="CY367" s="13"/>
      <c r="CZ367" s="13"/>
      <c r="DA367" s="13"/>
      <c r="DB367" s="13"/>
      <c r="DC367" s="13"/>
      <c r="DD367" s="13"/>
      <c r="DE367" s="13"/>
      <c r="DF367" s="13"/>
      <c r="DG367" s="13"/>
    </row>
    <row r="368" spans="2:111" ht="14.25">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c r="CA368" s="13"/>
      <c r="CB368" s="13"/>
      <c r="CC368" s="13"/>
      <c r="CD368" s="13"/>
      <c r="CE368" s="13"/>
      <c r="CF368" s="13"/>
      <c r="CG368" s="13"/>
      <c r="CH368" s="13"/>
      <c r="CI368" s="13"/>
      <c r="CJ368" s="13"/>
      <c r="CK368" s="13"/>
      <c r="CL368" s="13"/>
      <c r="CM368" s="13"/>
      <c r="CN368" s="13"/>
      <c r="CO368" s="13"/>
      <c r="CP368" s="13"/>
      <c r="CQ368" s="13"/>
      <c r="CR368" s="13"/>
      <c r="CS368" s="13"/>
      <c r="CT368" s="13"/>
      <c r="CU368" s="13"/>
      <c r="CV368" s="13"/>
      <c r="CW368" s="13"/>
      <c r="CX368" s="13"/>
      <c r="CY368" s="13"/>
      <c r="CZ368" s="13"/>
      <c r="DA368" s="13"/>
      <c r="DB368" s="13"/>
      <c r="DC368" s="13"/>
      <c r="DD368" s="13"/>
      <c r="DE368" s="13"/>
      <c r="DF368" s="13"/>
      <c r="DG368" s="13"/>
    </row>
    <row r="369" spans="2:111" ht="14.25">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c r="CA369" s="13"/>
      <c r="CB369" s="13"/>
      <c r="CC369" s="13"/>
      <c r="CD369" s="13"/>
      <c r="CE369" s="13"/>
      <c r="CF369" s="13"/>
      <c r="CG369" s="13"/>
      <c r="CH369" s="13"/>
      <c r="CI369" s="13"/>
      <c r="CJ369" s="13"/>
      <c r="CK369" s="13"/>
      <c r="CL369" s="13"/>
      <c r="CM369" s="13"/>
      <c r="CN369" s="13"/>
      <c r="CO369" s="13"/>
      <c r="CP369" s="13"/>
      <c r="CQ369" s="13"/>
      <c r="CR369" s="13"/>
      <c r="CS369" s="13"/>
      <c r="CT369" s="13"/>
      <c r="CU369" s="13"/>
      <c r="CV369" s="13"/>
      <c r="CW369" s="13"/>
      <c r="CX369" s="13"/>
      <c r="CY369" s="13"/>
      <c r="CZ369" s="13"/>
      <c r="DA369" s="13"/>
      <c r="DB369" s="13"/>
      <c r="DC369" s="13"/>
      <c r="DD369" s="13"/>
      <c r="DE369" s="13"/>
      <c r="DF369" s="13"/>
      <c r="DG369" s="13"/>
    </row>
    <row r="370" spans="2:111" ht="14.25">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c r="CA370" s="13"/>
      <c r="CB370" s="13"/>
      <c r="CC370" s="13"/>
      <c r="CD370" s="13"/>
      <c r="CE370" s="13"/>
      <c r="CF370" s="13"/>
      <c r="CG370" s="13"/>
      <c r="CH370" s="13"/>
      <c r="CI370" s="13"/>
      <c r="CJ370" s="13"/>
      <c r="CK370" s="13"/>
      <c r="CL370" s="13"/>
      <c r="CM370" s="13"/>
      <c r="CN370" s="13"/>
      <c r="CO370" s="13"/>
      <c r="CP370" s="13"/>
      <c r="CQ370" s="13"/>
      <c r="CR370" s="13"/>
      <c r="CS370" s="13"/>
      <c r="CT370" s="13"/>
      <c r="CU370" s="13"/>
      <c r="CV370" s="13"/>
      <c r="CW370" s="13"/>
      <c r="CX370" s="13"/>
      <c r="CY370" s="13"/>
      <c r="CZ370" s="13"/>
      <c r="DA370" s="13"/>
      <c r="DB370" s="13"/>
      <c r="DC370" s="13"/>
      <c r="DD370" s="13"/>
      <c r="DE370" s="13"/>
      <c r="DF370" s="13"/>
      <c r="DG370" s="13"/>
    </row>
    <row r="371" spans="2:111" ht="14.25">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c r="CA371" s="13"/>
      <c r="CB371" s="13"/>
      <c r="CC371" s="13"/>
      <c r="CD371" s="13"/>
      <c r="CE371" s="13"/>
      <c r="CF371" s="13"/>
      <c r="CG371" s="13"/>
      <c r="CH371" s="13"/>
      <c r="CI371" s="13"/>
      <c r="CJ371" s="13"/>
      <c r="CK371" s="13"/>
      <c r="CL371" s="13"/>
      <c r="CM371" s="13"/>
      <c r="CN371" s="13"/>
      <c r="CO371" s="13"/>
      <c r="CP371" s="13"/>
      <c r="CQ371" s="13"/>
      <c r="CR371" s="13"/>
      <c r="CS371" s="13"/>
      <c r="CT371" s="13"/>
      <c r="CU371" s="13"/>
      <c r="CV371" s="13"/>
      <c r="CW371" s="13"/>
      <c r="CX371" s="13"/>
      <c r="CY371" s="13"/>
      <c r="CZ371" s="13"/>
      <c r="DA371" s="13"/>
      <c r="DB371" s="13"/>
      <c r="DC371" s="13"/>
      <c r="DD371" s="13"/>
      <c r="DE371" s="13"/>
      <c r="DF371" s="13"/>
      <c r="DG371" s="13"/>
    </row>
    <row r="372" spans="2:111" ht="14.25">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c r="CA372" s="13"/>
      <c r="CB372" s="13"/>
      <c r="CC372" s="13"/>
      <c r="CD372" s="13"/>
      <c r="CE372" s="13"/>
      <c r="CF372" s="13"/>
      <c r="CG372" s="13"/>
      <c r="CH372" s="13"/>
      <c r="CI372" s="13"/>
      <c r="CJ372" s="13"/>
      <c r="CK372" s="13"/>
      <c r="CL372" s="13"/>
      <c r="CM372" s="13"/>
      <c r="CN372" s="13"/>
      <c r="CO372" s="13"/>
      <c r="CP372" s="13"/>
      <c r="CQ372" s="13"/>
      <c r="CR372" s="13"/>
      <c r="CS372" s="13"/>
      <c r="CT372" s="13"/>
      <c r="CU372" s="13"/>
      <c r="CV372" s="13"/>
      <c r="CW372" s="13"/>
      <c r="CX372" s="13"/>
      <c r="CY372" s="13"/>
      <c r="CZ372" s="13"/>
      <c r="DA372" s="13"/>
      <c r="DB372" s="13"/>
      <c r="DC372" s="13"/>
      <c r="DD372" s="13"/>
      <c r="DE372" s="13"/>
      <c r="DF372" s="13"/>
      <c r="DG372" s="13"/>
    </row>
    <row r="373" spans="2:111" ht="14.25">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c r="BM373" s="13"/>
      <c r="BN373" s="13"/>
      <c r="BO373" s="13"/>
      <c r="BP373" s="13"/>
      <c r="BQ373" s="13"/>
      <c r="BR373" s="13"/>
      <c r="BS373" s="13"/>
      <c r="BT373" s="13"/>
      <c r="BU373" s="13"/>
      <c r="BV373" s="13"/>
      <c r="BW373" s="13"/>
      <c r="BX373" s="13"/>
      <c r="BY373" s="13"/>
      <c r="BZ373" s="13"/>
      <c r="CA373" s="13"/>
      <c r="CB373" s="13"/>
      <c r="CC373" s="13"/>
      <c r="CD373" s="13"/>
      <c r="CE373" s="13"/>
      <c r="CF373" s="13"/>
      <c r="CG373" s="13"/>
      <c r="CH373" s="13"/>
      <c r="CI373" s="13"/>
      <c r="CJ373" s="13"/>
      <c r="CK373" s="13"/>
      <c r="CL373" s="13"/>
      <c r="CM373" s="13"/>
      <c r="CN373" s="13"/>
      <c r="CO373" s="13"/>
      <c r="CP373" s="13"/>
      <c r="CQ373" s="13"/>
      <c r="CR373" s="13"/>
      <c r="CS373" s="13"/>
      <c r="CT373" s="13"/>
      <c r="CU373" s="13"/>
      <c r="CV373" s="13"/>
      <c r="CW373" s="13"/>
      <c r="CX373" s="13"/>
      <c r="CY373" s="13"/>
      <c r="CZ373" s="13"/>
      <c r="DA373" s="13"/>
      <c r="DB373" s="13"/>
      <c r="DC373" s="13"/>
      <c r="DD373" s="13"/>
      <c r="DE373" s="13"/>
      <c r="DF373" s="13"/>
      <c r="DG373" s="13"/>
    </row>
    <row r="374" spans="2:111" ht="14.25">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row>
    <row r="375" spans="2:111" ht="14.25">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c r="BM375" s="13"/>
      <c r="BN375" s="13"/>
      <c r="BO375" s="13"/>
      <c r="BP375" s="13"/>
      <c r="BQ375" s="13"/>
      <c r="BR375" s="13"/>
      <c r="BS375" s="13"/>
      <c r="BT375" s="13"/>
      <c r="BU375" s="13"/>
      <c r="BV375" s="13"/>
      <c r="BW375" s="13"/>
      <c r="BX375" s="13"/>
      <c r="BY375" s="13"/>
      <c r="BZ375" s="13"/>
      <c r="CA375" s="13"/>
      <c r="CB375" s="13"/>
      <c r="CC375" s="13"/>
      <c r="CD375" s="13"/>
      <c r="CE375" s="13"/>
      <c r="CF375" s="13"/>
      <c r="CG375" s="13"/>
      <c r="CH375" s="13"/>
      <c r="CI375" s="13"/>
      <c r="CJ375" s="13"/>
      <c r="CK375" s="13"/>
      <c r="CL375" s="13"/>
      <c r="CM375" s="13"/>
      <c r="CN375" s="13"/>
      <c r="CO375" s="13"/>
      <c r="CP375" s="13"/>
      <c r="CQ375" s="13"/>
      <c r="CR375" s="13"/>
      <c r="CS375" s="13"/>
      <c r="CT375" s="13"/>
      <c r="CU375" s="13"/>
      <c r="CV375" s="13"/>
      <c r="CW375" s="13"/>
      <c r="CX375" s="13"/>
      <c r="CY375" s="13"/>
      <c r="CZ375" s="13"/>
      <c r="DA375" s="13"/>
      <c r="DB375" s="13"/>
      <c r="DC375" s="13"/>
      <c r="DD375" s="13"/>
      <c r="DE375" s="13"/>
      <c r="DF375" s="13"/>
      <c r="DG375" s="13"/>
    </row>
    <row r="376" spans="2:111" ht="14.25">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c r="CE376" s="13"/>
      <c r="CF376" s="13"/>
      <c r="CG376" s="13"/>
      <c r="CH376" s="13"/>
      <c r="CI376" s="13"/>
      <c r="CJ376" s="13"/>
      <c r="CK376" s="13"/>
      <c r="CL376" s="13"/>
      <c r="CM376" s="13"/>
      <c r="CN376" s="13"/>
      <c r="CO376" s="13"/>
      <c r="CP376" s="13"/>
      <c r="CQ376" s="13"/>
      <c r="CR376" s="13"/>
      <c r="CS376" s="13"/>
      <c r="CT376" s="13"/>
      <c r="CU376" s="13"/>
      <c r="CV376" s="13"/>
      <c r="CW376" s="13"/>
      <c r="CX376" s="13"/>
      <c r="CY376" s="13"/>
      <c r="CZ376" s="13"/>
      <c r="DA376" s="13"/>
      <c r="DB376" s="13"/>
      <c r="DC376" s="13"/>
      <c r="DD376" s="13"/>
      <c r="DE376" s="13"/>
      <c r="DF376" s="13"/>
      <c r="DG376" s="13"/>
    </row>
    <row r="377" spans="2:111" ht="14.25">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c r="BE377" s="13"/>
      <c r="BF377" s="13"/>
      <c r="BG377" s="13"/>
      <c r="BH377" s="13"/>
      <c r="BI377" s="13"/>
      <c r="BJ377" s="13"/>
      <c r="BK377" s="13"/>
      <c r="BL377" s="13"/>
      <c r="BM377" s="13"/>
      <c r="BN377" s="13"/>
      <c r="BO377" s="13"/>
      <c r="BP377" s="13"/>
      <c r="BQ377" s="13"/>
      <c r="BR377" s="13"/>
      <c r="BS377" s="13"/>
      <c r="BT377" s="13"/>
      <c r="BU377" s="13"/>
      <c r="BV377" s="13"/>
      <c r="BW377" s="13"/>
      <c r="BX377" s="13"/>
      <c r="BY377" s="13"/>
      <c r="BZ377" s="13"/>
      <c r="CA377" s="13"/>
      <c r="CB377" s="13"/>
      <c r="CC377" s="13"/>
      <c r="CD377" s="13"/>
      <c r="CE377" s="13"/>
      <c r="CF377" s="13"/>
      <c r="CG377" s="13"/>
      <c r="CH377" s="13"/>
      <c r="CI377" s="13"/>
      <c r="CJ377" s="13"/>
      <c r="CK377" s="13"/>
      <c r="CL377" s="13"/>
      <c r="CM377" s="13"/>
      <c r="CN377" s="13"/>
      <c r="CO377" s="13"/>
      <c r="CP377" s="13"/>
      <c r="CQ377" s="13"/>
      <c r="CR377" s="13"/>
      <c r="CS377" s="13"/>
      <c r="CT377" s="13"/>
      <c r="CU377" s="13"/>
      <c r="CV377" s="13"/>
      <c r="CW377" s="13"/>
      <c r="CX377" s="13"/>
      <c r="CY377" s="13"/>
      <c r="CZ377" s="13"/>
      <c r="DA377" s="13"/>
      <c r="DB377" s="13"/>
      <c r="DC377" s="13"/>
      <c r="DD377" s="13"/>
      <c r="DE377" s="13"/>
      <c r="DF377" s="13"/>
      <c r="DG377" s="13"/>
    </row>
    <row r="378" spans="2:111" ht="14.25">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c r="BP378" s="13"/>
      <c r="BQ378" s="13"/>
      <c r="BR378" s="13"/>
      <c r="BS378" s="13"/>
      <c r="BT378" s="13"/>
      <c r="BU378" s="13"/>
      <c r="BV378" s="13"/>
      <c r="BW378" s="13"/>
      <c r="BX378" s="13"/>
      <c r="BY378" s="13"/>
      <c r="BZ378" s="13"/>
      <c r="CA378" s="13"/>
      <c r="CB378" s="13"/>
      <c r="CC378" s="13"/>
      <c r="CD378" s="13"/>
      <c r="CE378" s="13"/>
      <c r="CF378" s="13"/>
      <c r="CG378" s="13"/>
      <c r="CH378" s="13"/>
      <c r="CI378" s="13"/>
      <c r="CJ378" s="13"/>
      <c r="CK378" s="13"/>
      <c r="CL378" s="13"/>
      <c r="CM378" s="13"/>
      <c r="CN378" s="13"/>
      <c r="CO378" s="13"/>
      <c r="CP378" s="13"/>
      <c r="CQ378" s="13"/>
      <c r="CR378" s="13"/>
      <c r="CS378" s="13"/>
      <c r="CT378" s="13"/>
      <c r="CU378" s="13"/>
      <c r="CV378" s="13"/>
      <c r="CW378" s="13"/>
      <c r="CX378" s="13"/>
      <c r="CY378" s="13"/>
      <c r="CZ378" s="13"/>
      <c r="DA378" s="13"/>
      <c r="DB378" s="13"/>
      <c r="DC378" s="13"/>
      <c r="DD378" s="13"/>
      <c r="DE378" s="13"/>
      <c r="DF378" s="13"/>
      <c r="DG378" s="13"/>
    </row>
    <row r="379" spans="2:111" ht="14.25">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c r="BM379" s="13"/>
      <c r="BN379" s="13"/>
      <c r="BO379" s="13"/>
      <c r="BP379" s="13"/>
      <c r="BQ379" s="13"/>
      <c r="BR379" s="13"/>
      <c r="BS379" s="13"/>
      <c r="BT379" s="13"/>
      <c r="BU379" s="13"/>
      <c r="BV379" s="13"/>
      <c r="BW379" s="13"/>
      <c r="BX379" s="13"/>
      <c r="BY379" s="13"/>
      <c r="BZ379" s="13"/>
      <c r="CA379" s="13"/>
      <c r="CB379" s="13"/>
      <c r="CC379" s="13"/>
      <c r="CD379" s="13"/>
      <c r="CE379" s="13"/>
      <c r="CF379" s="13"/>
      <c r="CG379" s="13"/>
      <c r="CH379" s="13"/>
      <c r="CI379" s="13"/>
      <c r="CJ379" s="13"/>
      <c r="CK379" s="13"/>
      <c r="CL379" s="13"/>
      <c r="CM379" s="13"/>
      <c r="CN379" s="13"/>
      <c r="CO379" s="13"/>
      <c r="CP379" s="13"/>
      <c r="CQ379" s="13"/>
      <c r="CR379" s="13"/>
      <c r="CS379" s="13"/>
      <c r="CT379" s="13"/>
      <c r="CU379" s="13"/>
      <c r="CV379" s="13"/>
      <c r="CW379" s="13"/>
      <c r="CX379" s="13"/>
      <c r="CY379" s="13"/>
      <c r="CZ379" s="13"/>
      <c r="DA379" s="13"/>
      <c r="DB379" s="13"/>
      <c r="DC379" s="13"/>
      <c r="DD379" s="13"/>
      <c r="DE379" s="13"/>
      <c r="DF379" s="13"/>
      <c r="DG379" s="13"/>
    </row>
    <row r="380" spans="2:111" ht="14.25">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c r="BE380" s="13"/>
      <c r="BF380" s="13"/>
      <c r="BG380" s="13"/>
      <c r="BH380" s="13"/>
      <c r="BI380" s="13"/>
      <c r="BJ380" s="13"/>
      <c r="BK380" s="13"/>
      <c r="BL380" s="13"/>
      <c r="BM380" s="13"/>
      <c r="BN380" s="13"/>
      <c r="BO380" s="13"/>
      <c r="BP380" s="13"/>
      <c r="BQ380" s="13"/>
      <c r="BR380" s="13"/>
      <c r="BS380" s="13"/>
      <c r="BT380" s="13"/>
      <c r="BU380" s="13"/>
      <c r="BV380" s="13"/>
      <c r="BW380" s="13"/>
      <c r="BX380" s="13"/>
      <c r="BY380" s="13"/>
      <c r="BZ380" s="13"/>
      <c r="CA380" s="13"/>
      <c r="CB380" s="13"/>
      <c r="CC380" s="13"/>
      <c r="CD380" s="13"/>
      <c r="CE380" s="13"/>
      <c r="CF380" s="13"/>
      <c r="CG380" s="13"/>
      <c r="CH380" s="13"/>
      <c r="CI380" s="13"/>
      <c r="CJ380" s="13"/>
      <c r="CK380" s="13"/>
      <c r="CL380" s="13"/>
      <c r="CM380" s="13"/>
      <c r="CN380" s="13"/>
      <c r="CO380" s="13"/>
      <c r="CP380" s="13"/>
      <c r="CQ380" s="13"/>
      <c r="CR380" s="13"/>
      <c r="CS380" s="13"/>
      <c r="CT380" s="13"/>
      <c r="CU380" s="13"/>
      <c r="CV380" s="13"/>
      <c r="CW380" s="13"/>
      <c r="CX380" s="13"/>
      <c r="CY380" s="13"/>
      <c r="CZ380" s="13"/>
      <c r="DA380" s="13"/>
      <c r="DB380" s="13"/>
      <c r="DC380" s="13"/>
      <c r="DD380" s="13"/>
      <c r="DE380" s="13"/>
      <c r="DF380" s="13"/>
      <c r="DG380" s="13"/>
    </row>
    <row r="381" spans="2:111" ht="14.25">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c r="BE381" s="13"/>
      <c r="BF381" s="13"/>
      <c r="BG381" s="13"/>
      <c r="BH381" s="13"/>
      <c r="BI381" s="13"/>
      <c r="BJ381" s="13"/>
      <c r="BK381" s="13"/>
      <c r="BL381" s="13"/>
      <c r="BM381" s="13"/>
      <c r="BN381" s="13"/>
      <c r="BO381" s="13"/>
      <c r="BP381" s="13"/>
      <c r="BQ381" s="13"/>
      <c r="BR381" s="13"/>
      <c r="BS381" s="13"/>
      <c r="BT381" s="13"/>
      <c r="BU381" s="13"/>
      <c r="BV381" s="13"/>
      <c r="BW381" s="13"/>
      <c r="BX381" s="13"/>
      <c r="BY381" s="13"/>
      <c r="BZ381" s="13"/>
      <c r="CA381" s="13"/>
      <c r="CB381" s="13"/>
      <c r="CC381" s="13"/>
      <c r="CD381" s="13"/>
      <c r="CE381" s="13"/>
      <c r="CF381" s="13"/>
      <c r="CG381" s="13"/>
      <c r="CH381" s="13"/>
      <c r="CI381" s="13"/>
      <c r="CJ381" s="13"/>
      <c r="CK381" s="13"/>
      <c r="CL381" s="13"/>
      <c r="CM381" s="13"/>
      <c r="CN381" s="13"/>
      <c r="CO381" s="13"/>
      <c r="CP381" s="13"/>
      <c r="CQ381" s="13"/>
      <c r="CR381" s="13"/>
      <c r="CS381" s="13"/>
      <c r="CT381" s="13"/>
      <c r="CU381" s="13"/>
      <c r="CV381" s="13"/>
      <c r="CW381" s="13"/>
      <c r="CX381" s="13"/>
      <c r="CY381" s="13"/>
      <c r="CZ381" s="13"/>
      <c r="DA381" s="13"/>
      <c r="DB381" s="13"/>
      <c r="DC381" s="13"/>
      <c r="DD381" s="13"/>
      <c r="DE381" s="13"/>
      <c r="DF381" s="13"/>
      <c r="DG381" s="13"/>
    </row>
    <row r="382" spans="2:111" ht="14.25">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c r="CP382" s="13"/>
      <c r="CQ382" s="13"/>
      <c r="CR382" s="13"/>
      <c r="CS382" s="13"/>
      <c r="CT382" s="13"/>
      <c r="CU382" s="13"/>
      <c r="CV382" s="13"/>
      <c r="CW382" s="13"/>
      <c r="CX382" s="13"/>
      <c r="CY382" s="13"/>
      <c r="CZ382" s="13"/>
      <c r="DA382" s="13"/>
      <c r="DB382" s="13"/>
      <c r="DC382" s="13"/>
      <c r="DD382" s="13"/>
      <c r="DE382" s="13"/>
      <c r="DF382" s="13"/>
      <c r="DG382" s="13"/>
    </row>
    <row r="383" spans="2:111" ht="14.25">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c r="CA383" s="13"/>
      <c r="CB383" s="13"/>
      <c r="CC383" s="13"/>
      <c r="CD383" s="13"/>
      <c r="CE383" s="13"/>
      <c r="CF383" s="13"/>
      <c r="CG383" s="13"/>
      <c r="CH383" s="13"/>
      <c r="CI383" s="13"/>
      <c r="CJ383" s="13"/>
      <c r="CK383" s="13"/>
      <c r="CL383" s="13"/>
      <c r="CM383" s="13"/>
      <c r="CN383" s="13"/>
      <c r="CO383" s="13"/>
      <c r="CP383" s="13"/>
      <c r="CQ383" s="13"/>
      <c r="CR383" s="13"/>
      <c r="CS383" s="13"/>
      <c r="CT383" s="13"/>
      <c r="CU383" s="13"/>
      <c r="CV383" s="13"/>
      <c r="CW383" s="13"/>
      <c r="CX383" s="13"/>
      <c r="CY383" s="13"/>
      <c r="CZ383" s="13"/>
      <c r="DA383" s="13"/>
      <c r="DB383" s="13"/>
      <c r="DC383" s="13"/>
      <c r="DD383" s="13"/>
      <c r="DE383" s="13"/>
      <c r="DF383" s="13"/>
      <c r="DG383" s="13"/>
    </row>
    <row r="384" spans="2:111" ht="14.25">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c r="CA384" s="13"/>
      <c r="CB384" s="13"/>
      <c r="CC384" s="13"/>
      <c r="CD384" s="13"/>
      <c r="CE384" s="13"/>
      <c r="CF384" s="13"/>
      <c r="CG384" s="13"/>
      <c r="CH384" s="13"/>
      <c r="CI384" s="13"/>
      <c r="CJ384" s="13"/>
      <c r="CK384" s="13"/>
      <c r="CL384" s="13"/>
      <c r="CM384" s="13"/>
      <c r="CN384" s="13"/>
      <c r="CO384" s="13"/>
      <c r="CP384" s="13"/>
      <c r="CQ384" s="13"/>
      <c r="CR384" s="13"/>
      <c r="CS384" s="13"/>
      <c r="CT384" s="13"/>
      <c r="CU384" s="13"/>
      <c r="CV384" s="13"/>
      <c r="CW384" s="13"/>
      <c r="CX384" s="13"/>
      <c r="CY384" s="13"/>
      <c r="CZ384" s="13"/>
      <c r="DA384" s="13"/>
      <c r="DB384" s="13"/>
      <c r="DC384" s="13"/>
      <c r="DD384" s="13"/>
      <c r="DE384" s="13"/>
      <c r="DF384" s="13"/>
      <c r="DG384" s="13"/>
    </row>
    <row r="385" spans="2:111" ht="14.25">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c r="CA385" s="13"/>
      <c r="CB385" s="13"/>
      <c r="CC385" s="13"/>
      <c r="CD385" s="13"/>
      <c r="CE385" s="13"/>
      <c r="CF385" s="13"/>
      <c r="CG385" s="13"/>
      <c r="CH385" s="13"/>
      <c r="CI385" s="13"/>
      <c r="CJ385" s="13"/>
      <c r="CK385" s="13"/>
      <c r="CL385" s="13"/>
      <c r="CM385" s="13"/>
      <c r="CN385" s="13"/>
      <c r="CO385" s="13"/>
      <c r="CP385" s="13"/>
      <c r="CQ385" s="13"/>
      <c r="CR385" s="13"/>
      <c r="CS385" s="13"/>
      <c r="CT385" s="13"/>
      <c r="CU385" s="13"/>
      <c r="CV385" s="13"/>
      <c r="CW385" s="13"/>
      <c r="CX385" s="13"/>
      <c r="CY385" s="13"/>
      <c r="CZ385" s="13"/>
      <c r="DA385" s="13"/>
      <c r="DB385" s="13"/>
      <c r="DC385" s="13"/>
      <c r="DD385" s="13"/>
      <c r="DE385" s="13"/>
      <c r="DF385" s="13"/>
      <c r="DG385" s="13"/>
    </row>
    <row r="386" spans="2:111" ht="14.25">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3"/>
      <c r="CS386" s="13"/>
      <c r="CT386" s="13"/>
      <c r="CU386" s="13"/>
      <c r="CV386" s="13"/>
      <c r="CW386" s="13"/>
      <c r="CX386" s="13"/>
      <c r="CY386" s="13"/>
      <c r="CZ386" s="13"/>
      <c r="DA386" s="13"/>
      <c r="DB386" s="13"/>
      <c r="DC386" s="13"/>
      <c r="DD386" s="13"/>
      <c r="DE386" s="13"/>
      <c r="DF386" s="13"/>
      <c r="DG386" s="13"/>
    </row>
    <row r="387" spans="2:111" ht="14.25">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c r="CA387" s="13"/>
      <c r="CB387" s="13"/>
      <c r="CC387" s="13"/>
      <c r="CD387" s="13"/>
      <c r="CE387" s="13"/>
      <c r="CF387" s="13"/>
      <c r="CG387" s="13"/>
      <c r="CH387" s="13"/>
      <c r="CI387" s="13"/>
      <c r="CJ387" s="13"/>
      <c r="CK387" s="13"/>
      <c r="CL387" s="13"/>
      <c r="CM387" s="13"/>
      <c r="CN387" s="13"/>
      <c r="CO387" s="13"/>
      <c r="CP387" s="13"/>
      <c r="CQ387" s="13"/>
      <c r="CR387" s="13"/>
      <c r="CS387" s="13"/>
      <c r="CT387" s="13"/>
      <c r="CU387" s="13"/>
      <c r="CV387" s="13"/>
      <c r="CW387" s="13"/>
      <c r="CX387" s="13"/>
      <c r="CY387" s="13"/>
      <c r="CZ387" s="13"/>
      <c r="DA387" s="13"/>
      <c r="DB387" s="13"/>
      <c r="DC387" s="13"/>
      <c r="DD387" s="13"/>
      <c r="DE387" s="13"/>
      <c r="DF387" s="13"/>
      <c r="DG387" s="13"/>
    </row>
    <row r="388" spans="2:111" ht="14.25">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c r="CE388" s="13"/>
      <c r="CF388" s="13"/>
      <c r="CG388" s="13"/>
      <c r="CH388" s="13"/>
      <c r="CI388" s="13"/>
      <c r="CJ388" s="13"/>
      <c r="CK388" s="13"/>
      <c r="CL388" s="13"/>
      <c r="CM388" s="13"/>
      <c r="CN388" s="13"/>
      <c r="CO388" s="13"/>
      <c r="CP388" s="13"/>
      <c r="CQ388" s="13"/>
      <c r="CR388" s="13"/>
      <c r="CS388" s="13"/>
      <c r="CT388" s="13"/>
      <c r="CU388" s="13"/>
      <c r="CV388" s="13"/>
      <c r="CW388" s="13"/>
      <c r="CX388" s="13"/>
      <c r="CY388" s="13"/>
      <c r="CZ388" s="13"/>
      <c r="DA388" s="13"/>
      <c r="DB388" s="13"/>
      <c r="DC388" s="13"/>
      <c r="DD388" s="13"/>
      <c r="DE388" s="13"/>
      <c r="DF388" s="13"/>
      <c r="DG388" s="13"/>
    </row>
    <row r="389" spans="2:111" ht="14.25">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c r="CE389" s="13"/>
      <c r="CF389" s="13"/>
      <c r="CG389" s="13"/>
      <c r="CH389" s="13"/>
      <c r="CI389" s="13"/>
      <c r="CJ389" s="13"/>
      <c r="CK389" s="13"/>
      <c r="CL389" s="13"/>
      <c r="CM389" s="13"/>
      <c r="CN389" s="13"/>
      <c r="CO389" s="13"/>
      <c r="CP389" s="13"/>
      <c r="CQ389" s="13"/>
      <c r="CR389" s="13"/>
      <c r="CS389" s="13"/>
      <c r="CT389" s="13"/>
      <c r="CU389" s="13"/>
      <c r="CV389" s="13"/>
      <c r="CW389" s="13"/>
      <c r="CX389" s="13"/>
      <c r="CY389" s="13"/>
      <c r="CZ389" s="13"/>
      <c r="DA389" s="13"/>
      <c r="DB389" s="13"/>
      <c r="DC389" s="13"/>
      <c r="DD389" s="13"/>
      <c r="DE389" s="13"/>
      <c r="DF389" s="13"/>
      <c r="DG389" s="13"/>
    </row>
    <row r="390" spans="2:111" ht="14.25">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3"/>
      <c r="CS390" s="13"/>
      <c r="CT390" s="13"/>
      <c r="CU390" s="13"/>
      <c r="CV390" s="13"/>
      <c r="CW390" s="13"/>
      <c r="CX390" s="13"/>
      <c r="CY390" s="13"/>
      <c r="CZ390" s="13"/>
      <c r="DA390" s="13"/>
      <c r="DB390" s="13"/>
      <c r="DC390" s="13"/>
      <c r="DD390" s="13"/>
      <c r="DE390" s="13"/>
      <c r="DF390" s="13"/>
      <c r="DG390" s="13"/>
    </row>
    <row r="391" spans="2:111" ht="14.25">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c r="CA391" s="13"/>
      <c r="CB391" s="13"/>
      <c r="CC391" s="13"/>
      <c r="CD391" s="13"/>
      <c r="CE391" s="13"/>
      <c r="CF391" s="13"/>
      <c r="CG391" s="13"/>
      <c r="CH391" s="13"/>
      <c r="CI391" s="13"/>
      <c r="CJ391" s="13"/>
      <c r="CK391" s="13"/>
      <c r="CL391" s="13"/>
      <c r="CM391" s="13"/>
      <c r="CN391" s="13"/>
      <c r="CO391" s="13"/>
      <c r="CP391" s="13"/>
      <c r="CQ391" s="13"/>
      <c r="CR391" s="13"/>
      <c r="CS391" s="13"/>
      <c r="CT391" s="13"/>
      <c r="CU391" s="13"/>
      <c r="CV391" s="13"/>
      <c r="CW391" s="13"/>
      <c r="CX391" s="13"/>
      <c r="CY391" s="13"/>
      <c r="CZ391" s="13"/>
      <c r="DA391" s="13"/>
      <c r="DB391" s="13"/>
      <c r="DC391" s="13"/>
      <c r="DD391" s="13"/>
      <c r="DE391" s="13"/>
      <c r="DF391" s="13"/>
      <c r="DG391" s="13"/>
    </row>
    <row r="392" spans="2:111" ht="14.25">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c r="BM392" s="13"/>
      <c r="BN392" s="13"/>
      <c r="BO392" s="13"/>
      <c r="BP392" s="13"/>
      <c r="BQ392" s="13"/>
      <c r="BR392" s="13"/>
      <c r="BS392" s="13"/>
      <c r="BT392" s="13"/>
      <c r="BU392" s="13"/>
      <c r="BV392" s="13"/>
      <c r="BW392" s="13"/>
      <c r="BX392" s="13"/>
      <c r="BY392" s="13"/>
      <c r="BZ392" s="13"/>
      <c r="CA392" s="13"/>
      <c r="CB392" s="13"/>
      <c r="CC392" s="13"/>
      <c r="CD392" s="13"/>
      <c r="CE392" s="13"/>
      <c r="CF392" s="13"/>
      <c r="CG392" s="13"/>
      <c r="CH392" s="13"/>
      <c r="CI392" s="13"/>
      <c r="CJ392" s="13"/>
      <c r="CK392" s="13"/>
      <c r="CL392" s="13"/>
      <c r="CM392" s="13"/>
      <c r="CN392" s="13"/>
      <c r="CO392" s="13"/>
      <c r="CP392" s="13"/>
      <c r="CQ392" s="13"/>
      <c r="CR392" s="13"/>
      <c r="CS392" s="13"/>
      <c r="CT392" s="13"/>
      <c r="CU392" s="13"/>
      <c r="CV392" s="13"/>
      <c r="CW392" s="13"/>
      <c r="CX392" s="13"/>
      <c r="CY392" s="13"/>
      <c r="CZ392" s="13"/>
      <c r="DA392" s="13"/>
      <c r="DB392" s="13"/>
      <c r="DC392" s="13"/>
      <c r="DD392" s="13"/>
      <c r="DE392" s="13"/>
      <c r="DF392" s="13"/>
      <c r="DG392" s="13"/>
    </row>
    <row r="393" spans="2:111" ht="14.25">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c r="CA393" s="13"/>
      <c r="CB393" s="13"/>
      <c r="CC393" s="13"/>
      <c r="CD393" s="13"/>
      <c r="CE393" s="13"/>
      <c r="CF393" s="13"/>
      <c r="CG393" s="13"/>
      <c r="CH393" s="13"/>
      <c r="CI393" s="13"/>
      <c r="CJ393" s="13"/>
      <c r="CK393" s="13"/>
      <c r="CL393" s="13"/>
      <c r="CM393" s="13"/>
      <c r="CN393" s="13"/>
      <c r="CO393" s="13"/>
      <c r="CP393" s="13"/>
      <c r="CQ393" s="13"/>
      <c r="CR393" s="13"/>
      <c r="CS393" s="13"/>
      <c r="CT393" s="13"/>
      <c r="CU393" s="13"/>
      <c r="CV393" s="13"/>
      <c r="CW393" s="13"/>
      <c r="CX393" s="13"/>
      <c r="CY393" s="13"/>
      <c r="CZ393" s="13"/>
      <c r="DA393" s="13"/>
      <c r="DB393" s="13"/>
      <c r="DC393" s="13"/>
      <c r="DD393" s="13"/>
      <c r="DE393" s="13"/>
      <c r="DF393" s="13"/>
      <c r="DG393" s="13"/>
    </row>
    <row r="394" spans="2:111" ht="14.25">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c r="CA394" s="13"/>
      <c r="CB394" s="13"/>
      <c r="CC394" s="13"/>
      <c r="CD394" s="13"/>
      <c r="CE394" s="13"/>
      <c r="CF394" s="13"/>
      <c r="CG394" s="13"/>
      <c r="CH394" s="13"/>
      <c r="CI394" s="13"/>
      <c r="CJ394" s="13"/>
      <c r="CK394" s="13"/>
      <c r="CL394" s="13"/>
      <c r="CM394" s="13"/>
      <c r="CN394" s="13"/>
      <c r="CO394" s="13"/>
      <c r="CP394" s="13"/>
      <c r="CQ394" s="13"/>
      <c r="CR394" s="13"/>
      <c r="CS394" s="13"/>
      <c r="CT394" s="13"/>
      <c r="CU394" s="13"/>
      <c r="CV394" s="13"/>
      <c r="CW394" s="13"/>
      <c r="CX394" s="13"/>
      <c r="CY394" s="13"/>
      <c r="CZ394" s="13"/>
      <c r="DA394" s="13"/>
      <c r="DB394" s="13"/>
      <c r="DC394" s="13"/>
      <c r="DD394" s="13"/>
      <c r="DE394" s="13"/>
      <c r="DF394" s="13"/>
      <c r="DG394" s="13"/>
    </row>
    <row r="395" spans="2:111" ht="14.25">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c r="CA395" s="13"/>
      <c r="CB395" s="13"/>
      <c r="CC395" s="13"/>
      <c r="CD395" s="13"/>
      <c r="CE395" s="13"/>
      <c r="CF395" s="13"/>
      <c r="CG395" s="13"/>
      <c r="CH395" s="13"/>
      <c r="CI395" s="13"/>
      <c r="CJ395" s="13"/>
      <c r="CK395" s="13"/>
      <c r="CL395" s="13"/>
      <c r="CM395" s="13"/>
      <c r="CN395" s="13"/>
      <c r="CO395" s="13"/>
      <c r="CP395" s="13"/>
      <c r="CQ395" s="13"/>
      <c r="CR395" s="13"/>
      <c r="CS395" s="13"/>
      <c r="CT395" s="13"/>
      <c r="CU395" s="13"/>
      <c r="CV395" s="13"/>
      <c r="CW395" s="13"/>
      <c r="CX395" s="13"/>
      <c r="CY395" s="13"/>
      <c r="CZ395" s="13"/>
      <c r="DA395" s="13"/>
      <c r="DB395" s="13"/>
      <c r="DC395" s="13"/>
      <c r="DD395" s="13"/>
      <c r="DE395" s="13"/>
      <c r="DF395" s="13"/>
      <c r="DG395" s="13"/>
    </row>
    <row r="396" spans="2:111" ht="14.25">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3"/>
      <c r="CS396" s="13"/>
      <c r="CT396" s="13"/>
      <c r="CU396" s="13"/>
      <c r="CV396" s="13"/>
      <c r="CW396" s="13"/>
      <c r="CX396" s="13"/>
      <c r="CY396" s="13"/>
      <c r="CZ396" s="13"/>
      <c r="DA396" s="13"/>
      <c r="DB396" s="13"/>
      <c r="DC396" s="13"/>
      <c r="DD396" s="13"/>
      <c r="DE396" s="13"/>
      <c r="DF396" s="13"/>
      <c r="DG396" s="13"/>
    </row>
    <row r="397" spans="2:111" ht="14.25">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c r="CA397" s="13"/>
      <c r="CB397" s="13"/>
      <c r="CC397" s="13"/>
      <c r="CD397" s="13"/>
      <c r="CE397" s="13"/>
      <c r="CF397" s="13"/>
      <c r="CG397" s="13"/>
      <c r="CH397" s="13"/>
      <c r="CI397" s="13"/>
      <c r="CJ397" s="13"/>
      <c r="CK397" s="13"/>
      <c r="CL397" s="13"/>
      <c r="CM397" s="13"/>
      <c r="CN397" s="13"/>
      <c r="CO397" s="13"/>
      <c r="CP397" s="13"/>
      <c r="CQ397" s="13"/>
      <c r="CR397" s="13"/>
      <c r="CS397" s="13"/>
      <c r="CT397" s="13"/>
      <c r="CU397" s="13"/>
      <c r="CV397" s="13"/>
      <c r="CW397" s="13"/>
      <c r="CX397" s="13"/>
      <c r="CY397" s="13"/>
      <c r="CZ397" s="13"/>
      <c r="DA397" s="13"/>
      <c r="DB397" s="13"/>
      <c r="DC397" s="13"/>
      <c r="DD397" s="13"/>
      <c r="DE397" s="13"/>
      <c r="DF397" s="13"/>
      <c r="DG397" s="13"/>
    </row>
    <row r="398" spans="2:111" ht="14.25">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c r="CV398" s="13"/>
      <c r="CW398" s="13"/>
      <c r="CX398" s="13"/>
      <c r="CY398" s="13"/>
      <c r="CZ398" s="13"/>
      <c r="DA398" s="13"/>
      <c r="DB398" s="13"/>
      <c r="DC398" s="13"/>
      <c r="DD398" s="13"/>
      <c r="DE398" s="13"/>
      <c r="DF398" s="13"/>
      <c r="DG398" s="13"/>
    </row>
    <row r="399" spans="2:111" ht="14.25">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c r="BM399" s="13"/>
      <c r="BN399" s="13"/>
      <c r="BO399" s="13"/>
      <c r="BP399" s="13"/>
      <c r="BQ399" s="13"/>
      <c r="BR399" s="13"/>
      <c r="BS399" s="13"/>
      <c r="BT399" s="13"/>
      <c r="BU399" s="13"/>
      <c r="BV399" s="13"/>
      <c r="BW399" s="13"/>
      <c r="BX399" s="13"/>
      <c r="BY399" s="13"/>
      <c r="BZ399" s="13"/>
      <c r="CA399" s="13"/>
      <c r="CB399" s="13"/>
      <c r="CC399" s="13"/>
      <c r="CD399" s="13"/>
      <c r="CE399" s="13"/>
      <c r="CF399" s="13"/>
      <c r="CG399" s="13"/>
      <c r="CH399" s="13"/>
      <c r="CI399" s="13"/>
      <c r="CJ399" s="13"/>
      <c r="CK399" s="13"/>
      <c r="CL399" s="13"/>
      <c r="CM399" s="13"/>
      <c r="CN399" s="13"/>
      <c r="CO399" s="13"/>
      <c r="CP399" s="13"/>
      <c r="CQ399" s="13"/>
      <c r="CR399" s="13"/>
      <c r="CS399" s="13"/>
      <c r="CT399" s="13"/>
      <c r="CU399" s="13"/>
      <c r="CV399" s="13"/>
      <c r="CW399" s="13"/>
      <c r="CX399" s="13"/>
      <c r="CY399" s="13"/>
      <c r="CZ399" s="13"/>
      <c r="DA399" s="13"/>
      <c r="DB399" s="13"/>
      <c r="DC399" s="13"/>
      <c r="DD399" s="13"/>
      <c r="DE399" s="13"/>
      <c r="DF399" s="13"/>
      <c r="DG399" s="13"/>
    </row>
    <row r="400" spans="2:111" ht="14.25">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3"/>
      <c r="BL400" s="13"/>
      <c r="BM400" s="13"/>
      <c r="BN400" s="13"/>
      <c r="BO400" s="13"/>
      <c r="BP400" s="13"/>
      <c r="BQ400" s="13"/>
      <c r="BR400" s="13"/>
      <c r="BS400" s="13"/>
      <c r="BT400" s="13"/>
      <c r="BU400" s="13"/>
      <c r="BV400" s="13"/>
      <c r="BW400" s="13"/>
      <c r="BX400" s="13"/>
      <c r="BY400" s="13"/>
      <c r="BZ400" s="13"/>
      <c r="CA400" s="13"/>
      <c r="CB400" s="13"/>
      <c r="CC400" s="13"/>
      <c r="CD400" s="13"/>
      <c r="CE400" s="13"/>
      <c r="CF400" s="13"/>
      <c r="CG400" s="13"/>
      <c r="CH400" s="13"/>
      <c r="CI400" s="13"/>
      <c r="CJ400" s="13"/>
      <c r="CK400" s="13"/>
      <c r="CL400" s="13"/>
      <c r="CM400" s="13"/>
      <c r="CN400" s="13"/>
      <c r="CO400" s="13"/>
      <c r="CP400" s="13"/>
      <c r="CQ400" s="13"/>
      <c r="CR400" s="13"/>
      <c r="CS400" s="13"/>
      <c r="CT400" s="13"/>
      <c r="CU400" s="13"/>
      <c r="CV400" s="13"/>
      <c r="CW400" s="13"/>
      <c r="CX400" s="13"/>
      <c r="CY400" s="13"/>
      <c r="CZ400" s="13"/>
      <c r="DA400" s="13"/>
      <c r="DB400" s="13"/>
      <c r="DC400" s="13"/>
      <c r="DD400" s="13"/>
      <c r="DE400" s="13"/>
      <c r="DF400" s="13"/>
      <c r="DG400" s="13"/>
    </row>
    <row r="401" spans="2:111" ht="14.25">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c r="BA401" s="13"/>
      <c r="BB401" s="13"/>
      <c r="BC401" s="13"/>
      <c r="BD401" s="13"/>
      <c r="BE401" s="13"/>
      <c r="BF401" s="13"/>
      <c r="BG401" s="13"/>
      <c r="BH401" s="13"/>
      <c r="BI401" s="13"/>
      <c r="BJ401" s="13"/>
      <c r="BK401" s="13"/>
      <c r="BL401" s="13"/>
      <c r="BM401" s="13"/>
      <c r="BN401" s="13"/>
      <c r="BO401" s="13"/>
      <c r="BP401" s="13"/>
      <c r="BQ401" s="13"/>
      <c r="BR401" s="13"/>
      <c r="BS401" s="13"/>
      <c r="BT401" s="13"/>
      <c r="BU401" s="13"/>
      <c r="BV401" s="13"/>
      <c r="BW401" s="13"/>
      <c r="BX401" s="13"/>
      <c r="BY401" s="13"/>
      <c r="BZ401" s="13"/>
      <c r="CA401" s="13"/>
      <c r="CB401" s="13"/>
      <c r="CC401" s="13"/>
      <c r="CD401" s="13"/>
      <c r="CE401" s="13"/>
      <c r="CF401" s="13"/>
      <c r="CG401" s="13"/>
      <c r="CH401" s="13"/>
      <c r="CI401" s="13"/>
      <c r="CJ401" s="13"/>
      <c r="CK401" s="13"/>
      <c r="CL401" s="13"/>
      <c r="CM401" s="13"/>
      <c r="CN401" s="13"/>
      <c r="CO401" s="13"/>
      <c r="CP401" s="13"/>
      <c r="CQ401" s="13"/>
      <c r="CR401" s="13"/>
      <c r="CS401" s="13"/>
      <c r="CT401" s="13"/>
      <c r="CU401" s="13"/>
      <c r="CV401" s="13"/>
      <c r="CW401" s="13"/>
      <c r="CX401" s="13"/>
      <c r="CY401" s="13"/>
      <c r="CZ401" s="13"/>
      <c r="DA401" s="13"/>
      <c r="DB401" s="13"/>
      <c r="DC401" s="13"/>
      <c r="DD401" s="13"/>
      <c r="DE401" s="13"/>
      <c r="DF401" s="13"/>
      <c r="DG401" s="13"/>
    </row>
    <row r="402" spans="2:111" ht="14.25">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3"/>
      <c r="BL402" s="13"/>
      <c r="BM402" s="13"/>
      <c r="BN402" s="13"/>
      <c r="BO402" s="13"/>
      <c r="BP402" s="13"/>
      <c r="BQ402" s="13"/>
      <c r="BR402" s="13"/>
      <c r="BS402" s="13"/>
      <c r="BT402" s="13"/>
      <c r="BU402" s="13"/>
      <c r="BV402" s="13"/>
      <c r="BW402" s="13"/>
      <c r="BX402" s="13"/>
      <c r="BY402" s="13"/>
      <c r="BZ402" s="13"/>
      <c r="CA402" s="13"/>
      <c r="CB402" s="13"/>
      <c r="CC402" s="13"/>
      <c r="CD402" s="13"/>
      <c r="CE402" s="13"/>
      <c r="CF402" s="13"/>
      <c r="CG402" s="13"/>
      <c r="CH402" s="13"/>
      <c r="CI402" s="13"/>
      <c r="CJ402" s="13"/>
      <c r="CK402" s="13"/>
      <c r="CL402" s="13"/>
      <c r="CM402" s="13"/>
      <c r="CN402" s="13"/>
      <c r="CO402" s="13"/>
      <c r="CP402" s="13"/>
      <c r="CQ402" s="13"/>
      <c r="CR402" s="13"/>
      <c r="CS402" s="13"/>
      <c r="CT402" s="13"/>
      <c r="CU402" s="13"/>
      <c r="CV402" s="13"/>
      <c r="CW402" s="13"/>
      <c r="CX402" s="13"/>
      <c r="CY402" s="13"/>
      <c r="CZ402" s="13"/>
      <c r="DA402" s="13"/>
      <c r="DB402" s="13"/>
      <c r="DC402" s="13"/>
      <c r="DD402" s="13"/>
      <c r="DE402" s="13"/>
      <c r="DF402" s="13"/>
      <c r="DG402" s="13"/>
    </row>
    <row r="403" spans="2:111" ht="14.25">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13"/>
      <c r="BF403" s="13"/>
      <c r="BG403" s="13"/>
      <c r="BH403" s="13"/>
      <c r="BI403" s="13"/>
      <c r="BJ403" s="13"/>
      <c r="BK403" s="13"/>
      <c r="BL403" s="13"/>
      <c r="BM403" s="13"/>
      <c r="BN403" s="13"/>
      <c r="BO403" s="13"/>
      <c r="BP403" s="13"/>
      <c r="BQ403" s="13"/>
      <c r="BR403" s="13"/>
      <c r="BS403" s="13"/>
      <c r="BT403" s="13"/>
      <c r="BU403" s="13"/>
      <c r="BV403" s="13"/>
      <c r="BW403" s="13"/>
      <c r="BX403" s="13"/>
      <c r="BY403" s="13"/>
      <c r="BZ403" s="13"/>
      <c r="CA403" s="13"/>
      <c r="CB403" s="13"/>
      <c r="CC403" s="13"/>
      <c r="CD403" s="13"/>
      <c r="CE403" s="13"/>
      <c r="CF403" s="13"/>
      <c r="CG403" s="13"/>
      <c r="CH403" s="13"/>
      <c r="CI403" s="13"/>
      <c r="CJ403" s="13"/>
      <c r="CK403" s="13"/>
      <c r="CL403" s="13"/>
      <c r="CM403" s="13"/>
      <c r="CN403" s="13"/>
      <c r="CO403" s="13"/>
      <c r="CP403" s="13"/>
      <c r="CQ403" s="13"/>
      <c r="CR403" s="13"/>
      <c r="CS403" s="13"/>
      <c r="CT403" s="13"/>
      <c r="CU403" s="13"/>
      <c r="CV403" s="13"/>
      <c r="CW403" s="13"/>
      <c r="CX403" s="13"/>
      <c r="CY403" s="13"/>
      <c r="CZ403" s="13"/>
      <c r="DA403" s="13"/>
      <c r="DB403" s="13"/>
      <c r="DC403" s="13"/>
      <c r="DD403" s="13"/>
      <c r="DE403" s="13"/>
      <c r="DF403" s="13"/>
      <c r="DG403" s="13"/>
    </row>
    <row r="404" spans="2:111" ht="14.25">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c r="BD404" s="13"/>
      <c r="BE404" s="13"/>
      <c r="BF404" s="13"/>
      <c r="BG404" s="13"/>
      <c r="BH404" s="13"/>
      <c r="BI404" s="13"/>
      <c r="BJ404" s="13"/>
      <c r="BK404" s="13"/>
      <c r="BL404" s="13"/>
      <c r="BM404" s="13"/>
      <c r="BN404" s="13"/>
      <c r="BO404" s="13"/>
      <c r="BP404" s="13"/>
      <c r="BQ404" s="13"/>
      <c r="BR404" s="13"/>
      <c r="BS404" s="13"/>
      <c r="BT404" s="13"/>
      <c r="BU404" s="13"/>
      <c r="BV404" s="13"/>
      <c r="BW404" s="13"/>
      <c r="BX404" s="13"/>
      <c r="BY404" s="13"/>
      <c r="BZ404" s="13"/>
      <c r="CA404" s="13"/>
      <c r="CB404" s="13"/>
      <c r="CC404" s="13"/>
      <c r="CD404" s="13"/>
      <c r="CE404" s="13"/>
      <c r="CF404" s="13"/>
      <c r="CG404" s="13"/>
      <c r="CH404" s="13"/>
      <c r="CI404" s="13"/>
      <c r="CJ404" s="13"/>
      <c r="CK404" s="13"/>
      <c r="CL404" s="13"/>
      <c r="CM404" s="13"/>
      <c r="CN404" s="13"/>
      <c r="CO404" s="13"/>
      <c r="CP404" s="13"/>
      <c r="CQ404" s="13"/>
      <c r="CR404" s="13"/>
      <c r="CS404" s="13"/>
      <c r="CT404" s="13"/>
      <c r="CU404" s="13"/>
      <c r="CV404" s="13"/>
      <c r="CW404" s="13"/>
      <c r="CX404" s="13"/>
      <c r="CY404" s="13"/>
      <c r="CZ404" s="13"/>
      <c r="DA404" s="13"/>
      <c r="DB404" s="13"/>
      <c r="DC404" s="13"/>
      <c r="DD404" s="13"/>
      <c r="DE404" s="13"/>
      <c r="DF404" s="13"/>
      <c r="DG404" s="13"/>
    </row>
    <row r="405" spans="2:111" ht="14.25">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c r="BD405" s="13"/>
      <c r="BE405" s="13"/>
      <c r="BF405" s="13"/>
      <c r="BG405" s="13"/>
      <c r="BH405" s="13"/>
      <c r="BI405" s="13"/>
      <c r="BJ405" s="13"/>
      <c r="BK405" s="13"/>
      <c r="BL405" s="13"/>
      <c r="BM405" s="13"/>
      <c r="BN405" s="13"/>
      <c r="BO405" s="13"/>
      <c r="BP405" s="13"/>
      <c r="BQ405" s="13"/>
      <c r="BR405" s="13"/>
      <c r="BS405" s="13"/>
      <c r="BT405" s="13"/>
      <c r="BU405" s="13"/>
      <c r="BV405" s="13"/>
      <c r="BW405" s="13"/>
      <c r="BX405" s="13"/>
      <c r="BY405" s="13"/>
      <c r="BZ405" s="13"/>
      <c r="CA405" s="13"/>
      <c r="CB405" s="13"/>
      <c r="CC405" s="13"/>
      <c r="CD405" s="13"/>
      <c r="CE405" s="13"/>
      <c r="CF405" s="13"/>
      <c r="CG405" s="13"/>
      <c r="CH405" s="13"/>
      <c r="CI405" s="13"/>
      <c r="CJ405" s="13"/>
      <c r="CK405" s="13"/>
      <c r="CL405" s="13"/>
      <c r="CM405" s="13"/>
      <c r="CN405" s="13"/>
      <c r="CO405" s="13"/>
      <c r="CP405" s="13"/>
      <c r="CQ405" s="13"/>
      <c r="CR405" s="13"/>
      <c r="CS405" s="13"/>
      <c r="CT405" s="13"/>
      <c r="CU405" s="13"/>
      <c r="CV405" s="13"/>
      <c r="CW405" s="13"/>
      <c r="CX405" s="13"/>
      <c r="CY405" s="13"/>
      <c r="CZ405" s="13"/>
      <c r="DA405" s="13"/>
      <c r="DB405" s="13"/>
      <c r="DC405" s="13"/>
      <c r="DD405" s="13"/>
      <c r="DE405" s="13"/>
      <c r="DF405" s="13"/>
      <c r="DG405" s="13"/>
    </row>
    <row r="406" spans="2:111" ht="14.25">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row>
    <row r="407" spans="2:111" ht="14.25">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c r="BM407" s="13"/>
      <c r="BN407" s="13"/>
      <c r="BO407" s="13"/>
      <c r="BP407" s="13"/>
      <c r="BQ407" s="13"/>
      <c r="BR407" s="13"/>
      <c r="BS407" s="13"/>
      <c r="BT407" s="13"/>
      <c r="BU407" s="13"/>
      <c r="BV407" s="13"/>
      <c r="BW407" s="13"/>
      <c r="BX407" s="13"/>
      <c r="BY407" s="13"/>
      <c r="BZ407" s="13"/>
      <c r="CA407" s="13"/>
      <c r="CB407" s="13"/>
      <c r="CC407" s="13"/>
      <c r="CD407" s="13"/>
      <c r="CE407" s="13"/>
      <c r="CF407" s="13"/>
      <c r="CG407" s="13"/>
      <c r="CH407" s="13"/>
      <c r="CI407" s="13"/>
      <c r="CJ407" s="13"/>
      <c r="CK407" s="13"/>
      <c r="CL407" s="13"/>
      <c r="CM407" s="13"/>
      <c r="CN407" s="13"/>
      <c r="CO407" s="13"/>
      <c r="CP407" s="13"/>
      <c r="CQ407" s="13"/>
      <c r="CR407" s="13"/>
      <c r="CS407" s="13"/>
      <c r="CT407" s="13"/>
      <c r="CU407" s="13"/>
      <c r="CV407" s="13"/>
      <c r="CW407" s="13"/>
      <c r="CX407" s="13"/>
      <c r="CY407" s="13"/>
      <c r="CZ407" s="13"/>
      <c r="DA407" s="13"/>
      <c r="DB407" s="13"/>
      <c r="DC407" s="13"/>
      <c r="DD407" s="13"/>
      <c r="DE407" s="13"/>
      <c r="DF407" s="13"/>
      <c r="DG407" s="13"/>
    </row>
    <row r="408" spans="2:111" ht="14.25">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c r="BF408" s="13"/>
      <c r="BG408" s="13"/>
      <c r="BH408" s="13"/>
      <c r="BI408" s="13"/>
      <c r="BJ408" s="13"/>
      <c r="BK408" s="13"/>
      <c r="BL408" s="13"/>
      <c r="BM408" s="13"/>
      <c r="BN408" s="13"/>
      <c r="BO408" s="13"/>
      <c r="BP408" s="13"/>
      <c r="BQ408" s="13"/>
      <c r="BR408" s="13"/>
      <c r="BS408" s="13"/>
      <c r="BT408" s="13"/>
      <c r="BU408" s="13"/>
      <c r="BV408" s="13"/>
      <c r="BW408" s="13"/>
      <c r="BX408" s="13"/>
      <c r="BY408" s="13"/>
      <c r="BZ408" s="13"/>
      <c r="CA408" s="13"/>
      <c r="CB408" s="13"/>
      <c r="CC408" s="13"/>
      <c r="CD408" s="13"/>
      <c r="CE408" s="13"/>
      <c r="CF408" s="13"/>
      <c r="CG408" s="13"/>
      <c r="CH408" s="13"/>
      <c r="CI408" s="13"/>
      <c r="CJ408" s="13"/>
      <c r="CK408" s="13"/>
      <c r="CL408" s="13"/>
      <c r="CM408" s="13"/>
      <c r="CN408" s="13"/>
      <c r="CO408" s="13"/>
      <c r="CP408" s="13"/>
      <c r="CQ408" s="13"/>
      <c r="CR408" s="13"/>
      <c r="CS408" s="13"/>
      <c r="CT408" s="13"/>
      <c r="CU408" s="13"/>
      <c r="CV408" s="13"/>
      <c r="CW408" s="13"/>
      <c r="CX408" s="13"/>
      <c r="CY408" s="13"/>
      <c r="CZ408" s="13"/>
      <c r="DA408" s="13"/>
      <c r="DB408" s="13"/>
      <c r="DC408" s="13"/>
      <c r="DD408" s="13"/>
      <c r="DE408" s="13"/>
      <c r="DF408" s="13"/>
      <c r="DG408" s="13"/>
    </row>
    <row r="409" spans="2:111" ht="14.25">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c r="BP409" s="13"/>
      <c r="BQ409" s="13"/>
      <c r="BR409" s="13"/>
      <c r="BS409" s="13"/>
      <c r="BT409" s="13"/>
      <c r="BU409" s="13"/>
      <c r="BV409" s="13"/>
      <c r="BW409" s="13"/>
      <c r="BX409" s="13"/>
      <c r="BY409" s="13"/>
      <c r="BZ409" s="13"/>
      <c r="CA409" s="13"/>
      <c r="CB409" s="13"/>
      <c r="CC409" s="13"/>
      <c r="CD409" s="13"/>
      <c r="CE409" s="13"/>
      <c r="CF409" s="13"/>
      <c r="CG409" s="13"/>
      <c r="CH409" s="13"/>
      <c r="CI409" s="13"/>
      <c r="CJ409" s="13"/>
      <c r="CK409" s="13"/>
      <c r="CL409" s="13"/>
      <c r="CM409" s="13"/>
      <c r="CN409" s="13"/>
      <c r="CO409" s="13"/>
      <c r="CP409" s="13"/>
      <c r="CQ409" s="13"/>
      <c r="CR409" s="13"/>
      <c r="CS409" s="13"/>
      <c r="CT409" s="13"/>
      <c r="CU409" s="13"/>
      <c r="CV409" s="13"/>
      <c r="CW409" s="13"/>
      <c r="CX409" s="13"/>
      <c r="CY409" s="13"/>
      <c r="CZ409" s="13"/>
      <c r="DA409" s="13"/>
      <c r="DB409" s="13"/>
      <c r="DC409" s="13"/>
      <c r="DD409" s="13"/>
      <c r="DE409" s="13"/>
      <c r="DF409" s="13"/>
      <c r="DG409" s="13"/>
    </row>
    <row r="410" spans="2:111" ht="14.25">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c r="BP410" s="13"/>
      <c r="BQ410" s="13"/>
      <c r="BR410" s="13"/>
      <c r="BS410" s="13"/>
      <c r="BT410" s="13"/>
      <c r="BU410" s="13"/>
      <c r="BV410" s="13"/>
      <c r="BW410" s="13"/>
      <c r="BX410" s="13"/>
      <c r="BY410" s="13"/>
      <c r="BZ410" s="13"/>
      <c r="CA410" s="13"/>
      <c r="CB410" s="13"/>
      <c r="CC410" s="13"/>
      <c r="CD410" s="13"/>
      <c r="CE410" s="13"/>
      <c r="CF410" s="13"/>
      <c r="CG410" s="13"/>
      <c r="CH410" s="13"/>
      <c r="CI410" s="13"/>
      <c r="CJ410" s="13"/>
      <c r="CK410" s="13"/>
      <c r="CL410" s="13"/>
      <c r="CM410" s="13"/>
      <c r="CN410" s="13"/>
      <c r="CO410" s="13"/>
      <c r="CP410" s="13"/>
      <c r="CQ410" s="13"/>
      <c r="CR410" s="13"/>
      <c r="CS410" s="13"/>
      <c r="CT410" s="13"/>
      <c r="CU410" s="13"/>
      <c r="CV410" s="13"/>
      <c r="CW410" s="13"/>
      <c r="CX410" s="13"/>
      <c r="CY410" s="13"/>
      <c r="CZ410" s="13"/>
      <c r="DA410" s="13"/>
      <c r="DB410" s="13"/>
      <c r="DC410" s="13"/>
      <c r="DD410" s="13"/>
      <c r="DE410" s="13"/>
      <c r="DF410" s="13"/>
      <c r="DG410" s="13"/>
    </row>
    <row r="411" spans="2:111" ht="14.25">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c r="BM411" s="13"/>
      <c r="BN411" s="13"/>
      <c r="BO411" s="13"/>
      <c r="BP411" s="13"/>
      <c r="BQ411" s="13"/>
      <c r="BR411" s="13"/>
      <c r="BS411" s="13"/>
      <c r="BT411" s="13"/>
      <c r="BU411" s="13"/>
      <c r="BV411" s="13"/>
      <c r="BW411" s="13"/>
      <c r="BX411" s="13"/>
      <c r="BY411" s="13"/>
      <c r="BZ411" s="13"/>
      <c r="CA411" s="13"/>
      <c r="CB411" s="13"/>
      <c r="CC411" s="13"/>
      <c r="CD411" s="13"/>
      <c r="CE411" s="13"/>
      <c r="CF411" s="13"/>
      <c r="CG411" s="13"/>
      <c r="CH411" s="13"/>
      <c r="CI411" s="13"/>
      <c r="CJ411" s="13"/>
      <c r="CK411" s="13"/>
      <c r="CL411" s="13"/>
      <c r="CM411" s="13"/>
      <c r="CN411" s="13"/>
      <c r="CO411" s="13"/>
      <c r="CP411" s="13"/>
      <c r="CQ411" s="13"/>
      <c r="CR411" s="13"/>
      <c r="CS411" s="13"/>
      <c r="CT411" s="13"/>
      <c r="CU411" s="13"/>
      <c r="CV411" s="13"/>
      <c r="CW411" s="13"/>
      <c r="CX411" s="13"/>
      <c r="CY411" s="13"/>
      <c r="CZ411" s="13"/>
      <c r="DA411" s="13"/>
      <c r="DB411" s="13"/>
      <c r="DC411" s="13"/>
      <c r="DD411" s="13"/>
      <c r="DE411" s="13"/>
      <c r="DF411" s="13"/>
      <c r="DG411" s="13"/>
    </row>
    <row r="412" spans="2:111" ht="14.25">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c r="BJ412" s="13"/>
      <c r="BK412" s="13"/>
      <c r="BL412" s="13"/>
      <c r="BM412" s="13"/>
      <c r="BN412" s="13"/>
      <c r="BO412" s="13"/>
      <c r="BP412" s="13"/>
      <c r="BQ412" s="13"/>
      <c r="BR412" s="13"/>
      <c r="BS412" s="13"/>
      <c r="BT412" s="13"/>
      <c r="BU412" s="13"/>
      <c r="BV412" s="13"/>
      <c r="BW412" s="13"/>
      <c r="BX412" s="13"/>
      <c r="BY412" s="13"/>
      <c r="BZ412" s="13"/>
      <c r="CA412" s="13"/>
      <c r="CB412" s="13"/>
      <c r="CC412" s="13"/>
      <c r="CD412" s="13"/>
      <c r="CE412" s="13"/>
      <c r="CF412" s="13"/>
      <c r="CG412" s="13"/>
      <c r="CH412" s="13"/>
      <c r="CI412" s="13"/>
      <c r="CJ412" s="13"/>
      <c r="CK412" s="13"/>
      <c r="CL412" s="13"/>
      <c r="CM412" s="13"/>
      <c r="CN412" s="13"/>
      <c r="CO412" s="13"/>
      <c r="CP412" s="13"/>
      <c r="CQ412" s="13"/>
      <c r="CR412" s="13"/>
      <c r="CS412" s="13"/>
      <c r="CT412" s="13"/>
      <c r="CU412" s="13"/>
      <c r="CV412" s="13"/>
      <c r="CW412" s="13"/>
      <c r="CX412" s="13"/>
      <c r="CY412" s="13"/>
      <c r="CZ412" s="13"/>
      <c r="DA412" s="13"/>
      <c r="DB412" s="13"/>
      <c r="DC412" s="13"/>
      <c r="DD412" s="13"/>
      <c r="DE412" s="13"/>
      <c r="DF412" s="13"/>
      <c r="DG412" s="13"/>
    </row>
    <row r="413" spans="2:111" ht="14.25">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c r="CA413" s="13"/>
      <c r="CB413" s="13"/>
      <c r="CC413" s="13"/>
      <c r="CD413" s="13"/>
      <c r="CE413" s="13"/>
      <c r="CF413" s="13"/>
      <c r="CG413" s="13"/>
      <c r="CH413" s="13"/>
      <c r="CI413" s="13"/>
      <c r="CJ413" s="13"/>
      <c r="CK413" s="13"/>
      <c r="CL413" s="13"/>
      <c r="CM413" s="13"/>
      <c r="CN413" s="13"/>
      <c r="CO413" s="13"/>
      <c r="CP413" s="13"/>
      <c r="CQ413" s="13"/>
      <c r="CR413" s="13"/>
      <c r="CS413" s="13"/>
      <c r="CT413" s="13"/>
      <c r="CU413" s="13"/>
      <c r="CV413" s="13"/>
      <c r="CW413" s="13"/>
      <c r="CX413" s="13"/>
      <c r="CY413" s="13"/>
      <c r="CZ413" s="13"/>
      <c r="DA413" s="13"/>
      <c r="DB413" s="13"/>
      <c r="DC413" s="13"/>
      <c r="DD413" s="13"/>
      <c r="DE413" s="13"/>
      <c r="DF413" s="13"/>
      <c r="DG413" s="13"/>
    </row>
    <row r="414" spans="2:111" ht="14.25">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3"/>
      <c r="CS414" s="13"/>
      <c r="CT414" s="13"/>
      <c r="CU414" s="13"/>
      <c r="CV414" s="13"/>
      <c r="CW414" s="13"/>
      <c r="CX414" s="13"/>
      <c r="CY414" s="13"/>
      <c r="CZ414" s="13"/>
      <c r="DA414" s="13"/>
      <c r="DB414" s="13"/>
      <c r="DC414" s="13"/>
      <c r="DD414" s="13"/>
      <c r="DE414" s="13"/>
      <c r="DF414" s="13"/>
      <c r="DG414" s="13"/>
    </row>
    <row r="415" spans="2:111" ht="14.25">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c r="CA415" s="13"/>
      <c r="CB415" s="13"/>
      <c r="CC415" s="13"/>
      <c r="CD415" s="13"/>
      <c r="CE415" s="13"/>
      <c r="CF415" s="13"/>
      <c r="CG415" s="13"/>
      <c r="CH415" s="13"/>
      <c r="CI415" s="13"/>
      <c r="CJ415" s="13"/>
      <c r="CK415" s="13"/>
      <c r="CL415" s="13"/>
      <c r="CM415" s="13"/>
      <c r="CN415" s="13"/>
      <c r="CO415" s="13"/>
      <c r="CP415" s="13"/>
      <c r="CQ415" s="13"/>
      <c r="CR415" s="13"/>
      <c r="CS415" s="13"/>
      <c r="CT415" s="13"/>
      <c r="CU415" s="13"/>
      <c r="CV415" s="13"/>
      <c r="CW415" s="13"/>
      <c r="CX415" s="13"/>
      <c r="CY415" s="13"/>
      <c r="CZ415" s="13"/>
      <c r="DA415" s="13"/>
      <c r="DB415" s="13"/>
      <c r="DC415" s="13"/>
      <c r="DD415" s="13"/>
      <c r="DE415" s="13"/>
      <c r="DF415" s="13"/>
      <c r="DG415" s="13"/>
    </row>
    <row r="416" spans="2:111" ht="14.25">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13"/>
      <c r="CF416" s="13"/>
      <c r="CG416" s="13"/>
      <c r="CH416" s="13"/>
      <c r="CI416" s="13"/>
      <c r="CJ416" s="13"/>
      <c r="CK416" s="13"/>
      <c r="CL416" s="13"/>
      <c r="CM416" s="13"/>
      <c r="CN416" s="13"/>
      <c r="CO416" s="13"/>
      <c r="CP416" s="13"/>
      <c r="CQ416" s="13"/>
      <c r="CR416" s="13"/>
      <c r="CS416" s="13"/>
      <c r="CT416" s="13"/>
      <c r="CU416" s="13"/>
      <c r="CV416" s="13"/>
      <c r="CW416" s="13"/>
      <c r="CX416" s="13"/>
      <c r="CY416" s="13"/>
      <c r="CZ416" s="13"/>
      <c r="DA416" s="13"/>
      <c r="DB416" s="13"/>
      <c r="DC416" s="13"/>
      <c r="DD416" s="13"/>
      <c r="DE416" s="13"/>
      <c r="DF416" s="13"/>
      <c r="DG416" s="13"/>
    </row>
    <row r="417" spans="2:111" ht="14.25">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c r="CA417" s="13"/>
      <c r="CB417" s="13"/>
      <c r="CC417" s="13"/>
      <c r="CD417" s="13"/>
      <c r="CE417" s="13"/>
      <c r="CF417" s="13"/>
      <c r="CG417" s="13"/>
      <c r="CH417" s="13"/>
      <c r="CI417" s="13"/>
      <c r="CJ417" s="13"/>
      <c r="CK417" s="13"/>
      <c r="CL417" s="13"/>
      <c r="CM417" s="13"/>
      <c r="CN417" s="13"/>
      <c r="CO417" s="13"/>
      <c r="CP417" s="13"/>
      <c r="CQ417" s="13"/>
      <c r="CR417" s="13"/>
      <c r="CS417" s="13"/>
      <c r="CT417" s="13"/>
      <c r="CU417" s="13"/>
      <c r="CV417" s="13"/>
      <c r="CW417" s="13"/>
      <c r="CX417" s="13"/>
      <c r="CY417" s="13"/>
      <c r="CZ417" s="13"/>
      <c r="DA417" s="13"/>
      <c r="DB417" s="13"/>
      <c r="DC417" s="13"/>
      <c r="DD417" s="13"/>
      <c r="DE417" s="13"/>
      <c r="DF417" s="13"/>
      <c r="DG417" s="13"/>
    </row>
    <row r="418" spans="2:111" ht="14.25">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c r="CA418" s="13"/>
      <c r="CB418" s="13"/>
      <c r="CC418" s="13"/>
      <c r="CD418" s="13"/>
      <c r="CE418" s="13"/>
      <c r="CF418" s="13"/>
      <c r="CG418" s="13"/>
      <c r="CH418" s="13"/>
      <c r="CI418" s="13"/>
      <c r="CJ418" s="13"/>
      <c r="CK418" s="13"/>
      <c r="CL418" s="13"/>
      <c r="CM418" s="13"/>
      <c r="CN418" s="13"/>
      <c r="CO418" s="13"/>
      <c r="CP418" s="13"/>
      <c r="CQ418" s="13"/>
      <c r="CR418" s="13"/>
      <c r="CS418" s="13"/>
      <c r="CT418" s="13"/>
      <c r="CU418" s="13"/>
      <c r="CV418" s="13"/>
      <c r="CW418" s="13"/>
      <c r="CX418" s="13"/>
      <c r="CY418" s="13"/>
      <c r="CZ418" s="13"/>
      <c r="DA418" s="13"/>
      <c r="DB418" s="13"/>
      <c r="DC418" s="13"/>
      <c r="DD418" s="13"/>
      <c r="DE418" s="13"/>
      <c r="DF418" s="13"/>
      <c r="DG418" s="13"/>
    </row>
    <row r="419" spans="2:111" ht="14.25">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c r="CA419" s="13"/>
      <c r="CB419" s="13"/>
      <c r="CC419" s="13"/>
      <c r="CD419" s="13"/>
      <c r="CE419" s="13"/>
      <c r="CF419" s="13"/>
      <c r="CG419" s="13"/>
      <c r="CH419" s="13"/>
      <c r="CI419" s="13"/>
      <c r="CJ419" s="13"/>
      <c r="CK419" s="13"/>
      <c r="CL419" s="13"/>
      <c r="CM419" s="13"/>
      <c r="CN419" s="13"/>
      <c r="CO419" s="13"/>
      <c r="CP419" s="13"/>
      <c r="CQ419" s="13"/>
      <c r="CR419" s="13"/>
      <c r="CS419" s="13"/>
      <c r="CT419" s="13"/>
      <c r="CU419" s="13"/>
      <c r="CV419" s="13"/>
      <c r="CW419" s="13"/>
      <c r="CX419" s="13"/>
      <c r="CY419" s="13"/>
      <c r="CZ419" s="13"/>
      <c r="DA419" s="13"/>
      <c r="DB419" s="13"/>
      <c r="DC419" s="13"/>
      <c r="DD419" s="13"/>
      <c r="DE419" s="13"/>
      <c r="DF419" s="13"/>
      <c r="DG419" s="13"/>
    </row>
    <row r="420" spans="2:111" ht="14.25">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c r="CA420" s="13"/>
      <c r="CB420" s="13"/>
      <c r="CC420" s="13"/>
      <c r="CD420" s="13"/>
      <c r="CE420" s="13"/>
      <c r="CF420" s="13"/>
      <c r="CG420" s="13"/>
      <c r="CH420" s="13"/>
      <c r="CI420" s="13"/>
      <c r="CJ420" s="13"/>
      <c r="CK420" s="13"/>
      <c r="CL420" s="13"/>
      <c r="CM420" s="13"/>
      <c r="CN420" s="13"/>
      <c r="CO420" s="13"/>
      <c r="CP420" s="13"/>
      <c r="CQ420" s="13"/>
      <c r="CR420" s="13"/>
      <c r="CS420" s="13"/>
      <c r="CT420" s="13"/>
      <c r="CU420" s="13"/>
      <c r="CV420" s="13"/>
      <c r="CW420" s="13"/>
      <c r="CX420" s="13"/>
      <c r="CY420" s="13"/>
      <c r="CZ420" s="13"/>
      <c r="DA420" s="13"/>
      <c r="DB420" s="13"/>
      <c r="DC420" s="13"/>
      <c r="DD420" s="13"/>
      <c r="DE420" s="13"/>
      <c r="DF420" s="13"/>
      <c r="DG420" s="13"/>
    </row>
    <row r="421" spans="2:111" ht="14.25">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c r="CE421" s="13"/>
      <c r="CF421" s="13"/>
      <c r="CG421" s="13"/>
      <c r="CH421" s="13"/>
      <c r="CI421" s="13"/>
      <c r="CJ421" s="13"/>
      <c r="CK421" s="13"/>
      <c r="CL421" s="13"/>
      <c r="CM421" s="13"/>
      <c r="CN421" s="13"/>
      <c r="CO421" s="13"/>
      <c r="CP421" s="13"/>
      <c r="CQ421" s="13"/>
      <c r="CR421" s="13"/>
      <c r="CS421" s="13"/>
      <c r="CT421" s="13"/>
      <c r="CU421" s="13"/>
      <c r="CV421" s="13"/>
      <c r="CW421" s="13"/>
      <c r="CX421" s="13"/>
      <c r="CY421" s="13"/>
      <c r="CZ421" s="13"/>
      <c r="DA421" s="13"/>
      <c r="DB421" s="13"/>
      <c r="DC421" s="13"/>
      <c r="DD421" s="13"/>
      <c r="DE421" s="13"/>
      <c r="DF421" s="13"/>
      <c r="DG421" s="13"/>
    </row>
    <row r="422" spans="2:111" ht="14.25">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c r="CP422" s="13"/>
      <c r="CQ422" s="13"/>
      <c r="CR422" s="13"/>
      <c r="CS422" s="13"/>
      <c r="CT422" s="13"/>
      <c r="CU422" s="13"/>
      <c r="CV422" s="13"/>
      <c r="CW422" s="13"/>
      <c r="CX422" s="13"/>
      <c r="CY422" s="13"/>
      <c r="CZ422" s="13"/>
      <c r="DA422" s="13"/>
      <c r="DB422" s="13"/>
      <c r="DC422" s="13"/>
      <c r="DD422" s="13"/>
      <c r="DE422" s="13"/>
      <c r="DF422" s="13"/>
      <c r="DG422" s="13"/>
    </row>
    <row r="423" spans="2:111" ht="14.25">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c r="BJ423" s="13"/>
      <c r="BK423" s="13"/>
      <c r="BL423" s="13"/>
      <c r="BM423" s="13"/>
      <c r="BN423" s="13"/>
      <c r="BO423" s="13"/>
      <c r="BP423" s="13"/>
      <c r="BQ423" s="13"/>
      <c r="BR423" s="13"/>
      <c r="BS423" s="13"/>
      <c r="BT423" s="13"/>
      <c r="BU423" s="13"/>
      <c r="BV423" s="13"/>
      <c r="BW423" s="13"/>
      <c r="BX423" s="13"/>
      <c r="BY423" s="13"/>
      <c r="BZ423" s="13"/>
      <c r="CA423" s="13"/>
      <c r="CB423" s="13"/>
      <c r="CC423" s="13"/>
      <c r="CD423" s="13"/>
      <c r="CE423" s="13"/>
      <c r="CF423" s="13"/>
      <c r="CG423" s="13"/>
      <c r="CH423" s="13"/>
      <c r="CI423" s="13"/>
      <c r="CJ423" s="13"/>
      <c r="CK423" s="13"/>
      <c r="CL423" s="13"/>
      <c r="CM423" s="13"/>
      <c r="CN423" s="13"/>
      <c r="CO423" s="13"/>
      <c r="CP423" s="13"/>
      <c r="CQ423" s="13"/>
      <c r="CR423" s="13"/>
      <c r="CS423" s="13"/>
      <c r="CT423" s="13"/>
      <c r="CU423" s="13"/>
      <c r="CV423" s="13"/>
      <c r="CW423" s="13"/>
      <c r="CX423" s="13"/>
      <c r="CY423" s="13"/>
      <c r="CZ423" s="13"/>
      <c r="DA423" s="13"/>
      <c r="DB423" s="13"/>
      <c r="DC423" s="13"/>
      <c r="DD423" s="13"/>
      <c r="DE423" s="13"/>
      <c r="DF423" s="13"/>
      <c r="DG423" s="13"/>
    </row>
    <row r="424" spans="2:111" ht="14.25">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3"/>
      <c r="BK424" s="13"/>
      <c r="BL424" s="13"/>
      <c r="BM424" s="13"/>
      <c r="BN424" s="13"/>
      <c r="BO424" s="13"/>
      <c r="BP424" s="13"/>
      <c r="BQ424" s="13"/>
      <c r="BR424" s="13"/>
      <c r="BS424" s="13"/>
      <c r="BT424" s="13"/>
      <c r="BU424" s="13"/>
      <c r="BV424" s="13"/>
      <c r="BW424" s="13"/>
      <c r="BX424" s="13"/>
      <c r="BY424" s="13"/>
      <c r="BZ424" s="13"/>
      <c r="CA424" s="13"/>
      <c r="CB424" s="13"/>
      <c r="CC424" s="13"/>
      <c r="CD424" s="13"/>
      <c r="CE424" s="13"/>
      <c r="CF424" s="13"/>
      <c r="CG424" s="13"/>
      <c r="CH424" s="13"/>
      <c r="CI424" s="13"/>
      <c r="CJ424" s="13"/>
      <c r="CK424" s="13"/>
      <c r="CL424" s="13"/>
      <c r="CM424" s="13"/>
      <c r="CN424" s="13"/>
      <c r="CO424" s="13"/>
      <c r="CP424" s="13"/>
      <c r="CQ424" s="13"/>
      <c r="CR424" s="13"/>
      <c r="CS424" s="13"/>
      <c r="CT424" s="13"/>
      <c r="CU424" s="13"/>
      <c r="CV424" s="13"/>
      <c r="CW424" s="13"/>
      <c r="CX424" s="13"/>
      <c r="CY424" s="13"/>
      <c r="CZ424" s="13"/>
      <c r="DA424" s="13"/>
      <c r="DB424" s="13"/>
      <c r="DC424" s="13"/>
      <c r="DD424" s="13"/>
      <c r="DE424" s="13"/>
      <c r="DF424" s="13"/>
      <c r="DG424" s="13"/>
    </row>
    <row r="425" spans="2:111" ht="14.25">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c r="BF425" s="13"/>
      <c r="BG425" s="13"/>
      <c r="BH425" s="13"/>
      <c r="BI425" s="13"/>
      <c r="BJ425" s="13"/>
      <c r="BK425" s="13"/>
      <c r="BL425" s="13"/>
      <c r="BM425" s="13"/>
      <c r="BN425" s="13"/>
      <c r="BO425" s="13"/>
      <c r="BP425" s="13"/>
      <c r="BQ425" s="13"/>
      <c r="BR425" s="13"/>
      <c r="BS425" s="13"/>
      <c r="BT425" s="13"/>
      <c r="BU425" s="13"/>
      <c r="BV425" s="13"/>
      <c r="BW425" s="13"/>
      <c r="BX425" s="13"/>
      <c r="BY425" s="13"/>
      <c r="BZ425" s="13"/>
      <c r="CA425" s="13"/>
      <c r="CB425" s="13"/>
      <c r="CC425" s="13"/>
      <c r="CD425" s="13"/>
      <c r="CE425" s="13"/>
      <c r="CF425" s="13"/>
      <c r="CG425" s="13"/>
      <c r="CH425" s="13"/>
      <c r="CI425" s="13"/>
      <c r="CJ425" s="13"/>
      <c r="CK425" s="13"/>
      <c r="CL425" s="13"/>
      <c r="CM425" s="13"/>
      <c r="CN425" s="13"/>
      <c r="CO425" s="13"/>
      <c r="CP425" s="13"/>
      <c r="CQ425" s="13"/>
      <c r="CR425" s="13"/>
      <c r="CS425" s="13"/>
      <c r="CT425" s="13"/>
      <c r="CU425" s="13"/>
      <c r="CV425" s="13"/>
      <c r="CW425" s="13"/>
      <c r="CX425" s="13"/>
      <c r="CY425" s="13"/>
      <c r="CZ425" s="13"/>
      <c r="DA425" s="13"/>
      <c r="DB425" s="13"/>
      <c r="DC425" s="13"/>
      <c r="DD425" s="13"/>
      <c r="DE425" s="13"/>
      <c r="DF425" s="13"/>
      <c r="DG425" s="13"/>
    </row>
    <row r="426" spans="2:111" ht="14.25">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c r="CA426" s="13"/>
      <c r="CB426" s="13"/>
      <c r="CC426" s="13"/>
      <c r="CD426" s="13"/>
      <c r="CE426" s="13"/>
      <c r="CF426" s="13"/>
      <c r="CG426" s="13"/>
      <c r="CH426" s="13"/>
      <c r="CI426" s="13"/>
      <c r="CJ426" s="13"/>
      <c r="CK426" s="13"/>
      <c r="CL426" s="13"/>
      <c r="CM426" s="13"/>
      <c r="CN426" s="13"/>
      <c r="CO426" s="13"/>
      <c r="CP426" s="13"/>
      <c r="CQ426" s="13"/>
      <c r="CR426" s="13"/>
      <c r="CS426" s="13"/>
      <c r="CT426" s="13"/>
      <c r="CU426" s="13"/>
      <c r="CV426" s="13"/>
      <c r="CW426" s="13"/>
      <c r="CX426" s="13"/>
      <c r="CY426" s="13"/>
      <c r="CZ426" s="13"/>
      <c r="DA426" s="13"/>
      <c r="DB426" s="13"/>
      <c r="DC426" s="13"/>
      <c r="DD426" s="13"/>
      <c r="DE426" s="13"/>
      <c r="DF426" s="13"/>
      <c r="DG426" s="13"/>
    </row>
    <row r="427" spans="2:111" ht="14.25">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c r="BD427" s="13"/>
      <c r="BE427" s="13"/>
      <c r="BF427" s="13"/>
      <c r="BG427" s="13"/>
      <c r="BH427" s="13"/>
      <c r="BI427" s="13"/>
      <c r="BJ427" s="13"/>
      <c r="BK427" s="13"/>
      <c r="BL427" s="13"/>
      <c r="BM427" s="13"/>
      <c r="BN427" s="13"/>
      <c r="BO427" s="13"/>
      <c r="BP427" s="13"/>
      <c r="BQ427" s="13"/>
      <c r="BR427" s="13"/>
      <c r="BS427" s="13"/>
      <c r="BT427" s="13"/>
      <c r="BU427" s="13"/>
      <c r="BV427" s="13"/>
      <c r="BW427" s="13"/>
      <c r="BX427" s="13"/>
      <c r="BY427" s="13"/>
      <c r="BZ427" s="13"/>
      <c r="CA427" s="13"/>
      <c r="CB427" s="13"/>
      <c r="CC427" s="13"/>
      <c r="CD427" s="13"/>
      <c r="CE427" s="13"/>
      <c r="CF427" s="13"/>
      <c r="CG427" s="13"/>
      <c r="CH427" s="13"/>
      <c r="CI427" s="13"/>
      <c r="CJ427" s="13"/>
      <c r="CK427" s="13"/>
      <c r="CL427" s="13"/>
      <c r="CM427" s="13"/>
      <c r="CN427" s="13"/>
      <c r="CO427" s="13"/>
      <c r="CP427" s="13"/>
      <c r="CQ427" s="13"/>
      <c r="CR427" s="13"/>
      <c r="CS427" s="13"/>
      <c r="CT427" s="13"/>
      <c r="CU427" s="13"/>
      <c r="CV427" s="13"/>
      <c r="CW427" s="13"/>
      <c r="CX427" s="13"/>
      <c r="CY427" s="13"/>
      <c r="CZ427" s="13"/>
      <c r="DA427" s="13"/>
      <c r="DB427" s="13"/>
      <c r="DC427" s="13"/>
      <c r="DD427" s="13"/>
      <c r="DE427" s="13"/>
      <c r="DF427" s="13"/>
      <c r="DG427" s="13"/>
    </row>
    <row r="428" spans="2:111" ht="14.25">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c r="BM428" s="13"/>
      <c r="BN428" s="13"/>
      <c r="BO428" s="13"/>
      <c r="BP428" s="13"/>
      <c r="BQ428" s="13"/>
      <c r="BR428" s="13"/>
      <c r="BS428" s="13"/>
      <c r="BT428" s="13"/>
      <c r="BU428" s="13"/>
      <c r="BV428" s="13"/>
      <c r="BW428" s="13"/>
      <c r="BX428" s="13"/>
      <c r="BY428" s="13"/>
      <c r="BZ428" s="13"/>
      <c r="CA428" s="13"/>
      <c r="CB428" s="13"/>
      <c r="CC428" s="13"/>
      <c r="CD428" s="13"/>
      <c r="CE428" s="13"/>
      <c r="CF428" s="13"/>
      <c r="CG428" s="13"/>
      <c r="CH428" s="13"/>
      <c r="CI428" s="13"/>
      <c r="CJ428" s="13"/>
      <c r="CK428" s="13"/>
      <c r="CL428" s="13"/>
      <c r="CM428" s="13"/>
      <c r="CN428" s="13"/>
      <c r="CO428" s="13"/>
      <c r="CP428" s="13"/>
      <c r="CQ428" s="13"/>
      <c r="CR428" s="13"/>
      <c r="CS428" s="13"/>
      <c r="CT428" s="13"/>
      <c r="CU428" s="13"/>
      <c r="CV428" s="13"/>
      <c r="CW428" s="13"/>
      <c r="CX428" s="13"/>
      <c r="CY428" s="13"/>
      <c r="CZ428" s="13"/>
      <c r="DA428" s="13"/>
      <c r="DB428" s="13"/>
      <c r="DC428" s="13"/>
      <c r="DD428" s="13"/>
      <c r="DE428" s="13"/>
      <c r="DF428" s="13"/>
      <c r="DG428" s="13"/>
    </row>
    <row r="429" spans="2:111" ht="14.25">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c r="CA429" s="13"/>
      <c r="CB429" s="13"/>
      <c r="CC429" s="13"/>
      <c r="CD429" s="13"/>
      <c r="CE429" s="13"/>
      <c r="CF429" s="13"/>
      <c r="CG429" s="13"/>
      <c r="CH429" s="13"/>
      <c r="CI429" s="13"/>
      <c r="CJ429" s="13"/>
      <c r="CK429" s="13"/>
      <c r="CL429" s="13"/>
      <c r="CM429" s="13"/>
      <c r="CN429" s="13"/>
      <c r="CO429" s="13"/>
      <c r="CP429" s="13"/>
      <c r="CQ429" s="13"/>
      <c r="CR429" s="13"/>
      <c r="CS429" s="13"/>
      <c r="CT429" s="13"/>
      <c r="CU429" s="13"/>
      <c r="CV429" s="13"/>
      <c r="CW429" s="13"/>
      <c r="CX429" s="13"/>
      <c r="CY429" s="13"/>
      <c r="CZ429" s="13"/>
      <c r="DA429" s="13"/>
      <c r="DB429" s="13"/>
      <c r="DC429" s="13"/>
      <c r="DD429" s="13"/>
      <c r="DE429" s="13"/>
      <c r="DF429" s="13"/>
      <c r="DG429" s="13"/>
    </row>
    <row r="430" spans="2:111" ht="14.25">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3"/>
      <c r="CS430" s="13"/>
      <c r="CT430" s="13"/>
      <c r="CU430" s="13"/>
      <c r="CV430" s="13"/>
      <c r="CW430" s="13"/>
      <c r="CX430" s="13"/>
      <c r="CY430" s="13"/>
      <c r="CZ430" s="13"/>
      <c r="DA430" s="13"/>
      <c r="DB430" s="13"/>
      <c r="DC430" s="13"/>
      <c r="DD430" s="13"/>
      <c r="DE430" s="13"/>
      <c r="DF430" s="13"/>
      <c r="DG430" s="13"/>
    </row>
    <row r="431" spans="2:111" ht="14.25">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c r="BD431" s="13"/>
      <c r="BE431" s="13"/>
      <c r="BF431" s="13"/>
      <c r="BG431" s="13"/>
      <c r="BH431" s="13"/>
      <c r="BI431" s="13"/>
      <c r="BJ431" s="13"/>
      <c r="BK431" s="13"/>
      <c r="BL431" s="13"/>
      <c r="BM431" s="13"/>
      <c r="BN431" s="13"/>
      <c r="BO431" s="13"/>
      <c r="BP431" s="13"/>
      <c r="BQ431" s="13"/>
      <c r="BR431" s="13"/>
      <c r="BS431" s="13"/>
      <c r="BT431" s="13"/>
      <c r="BU431" s="13"/>
      <c r="BV431" s="13"/>
      <c r="BW431" s="13"/>
      <c r="BX431" s="13"/>
      <c r="BY431" s="13"/>
      <c r="BZ431" s="13"/>
      <c r="CA431" s="13"/>
      <c r="CB431" s="13"/>
      <c r="CC431" s="13"/>
      <c r="CD431" s="13"/>
      <c r="CE431" s="13"/>
      <c r="CF431" s="13"/>
      <c r="CG431" s="13"/>
      <c r="CH431" s="13"/>
      <c r="CI431" s="13"/>
      <c r="CJ431" s="13"/>
      <c r="CK431" s="13"/>
      <c r="CL431" s="13"/>
      <c r="CM431" s="13"/>
      <c r="CN431" s="13"/>
      <c r="CO431" s="13"/>
      <c r="CP431" s="13"/>
      <c r="CQ431" s="13"/>
      <c r="CR431" s="13"/>
      <c r="CS431" s="13"/>
      <c r="CT431" s="13"/>
      <c r="CU431" s="13"/>
      <c r="CV431" s="13"/>
      <c r="CW431" s="13"/>
      <c r="CX431" s="13"/>
      <c r="CY431" s="13"/>
      <c r="CZ431" s="13"/>
      <c r="DA431" s="13"/>
      <c r="DB431" s="13"/>
      <c r="DC431" s="13"/>
      <c r="DD431" s="13"/>
      <c r="DE431" s="13"/>
      <c r="DF431" s="13"/>
      <c r="DG431" s="13"/>
    </row>
    <row r="432" spans="2:111" ht="14.25">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c r="BJ432" s="13"/>
      <c r="BK432" s="13"/>
      <c r="BL432" s="13"/>
      <c r="BM432" s="13"/>
      <c r="BN432" s="13"/>
      <c r="BO432" s="13"/>
      <c r="BP432" s="13"/>
      <c r="BQ432" s="13"/>
      <c r="BR432" s="13"/>
      <c r="BS432" s="13"/>
      <c r="BT432" s="13"/>
      <c r="BU432" s="13"/>
      <c r="BV432" s="13"/>
      <c r="BW432" s="13"/>
      <c r="BX432" s="13"/>
      <c r="BY432" s="13"/>
      <c r="BZ432" s="13"/>
      <c r="CA432" s="13"/>
      <c r="CB432" s="13"/>
      <c r="CC432" s="13"/>
      <c r="CD432" s="13"/>
      <c r="CE432" s="13"/>
      <c r="CF432" s="13"/>
      <c r="CG432" s="13"/>
      <c r="CH432" s="13"/>
      <c r="CI432" s="13"/>
      <c r="CJ432" s="13"/>
      <c r="CK432" s="13"/>
      <c r="CL432" s="13"/>
      <c r="CM432" s="13"/>
      <c r="CN432" s="13"/>
      <c r="CO432" s="13"/>
      <c r="CP432" s="13"/>
      <c r="CQ432" s="13"/>
      <c r="CR432" s="13"/>
      <c r="CS432" s="13"/>
      <c r="CT432" s="13"/>
      <c r="CU432" s="13"/>
      <c r="CV432" s="13"/>
      <c r="CW432" s="13"/>
      <c r="CX432" s="13"/>
      <c r="CY432" s="13"/>
      <c r="CZ432" s="13"/>
      <c r="DA432" s="13"/>
      <c r="DB432" s="13"/>
      <c r="DC432" s="13"/>
      <c r="DD432" s="13"/>
      <c r="DE432" s="13"/>
      <c r="DF432" s="13"/>
      <c r="DG432" s="13"/>
    </row>
    <row r="433" spans="2:111" ht="14.25">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c r="BA433" s="13"/>
      <c r="BB433" s="13"/>
      <c r="BC433" s="13"/>
      <c r="BD433" s="13"/>
      <c r="BE433" s="13"/>
      <c r="BF433" s="13"/>
      <c r="BG433" s="13"/>
      <c r="BH433" s="13"/>
      <c r="BI433" s="13"/>
      <c r="BJ433" s="13"/>
      <c r="BK433" s="13"/>
      <c r="BL433" s="13"/>
      <c r="BM433" s="13"/>
      <c r="BN433" s="13"/>
      <c r="BO433" s="13"/>
      <c r="BP433" s="13"/>
      <c r="BQ433" s="13"/>
      <c r="BR433" s="13"/>
      <c r="BS433" s="13"/>
      <c r="BT433" s="13"/>
      <c r="BU433" s="13"/>
      <c r="BV433" s="13"/>
      <c r="BW433" s="13"/>
      <c r="BX433" s="13"/>
      <c r="BY433" s="13"/>
      <c r="BZ433" s="13"/>
      <c r="CA433" s="13"/>
      <c r="CB433" s="13"/>
      <c r="CC433" s="13"/>
      <c r="CD433" s="13"/>
      <c r="CE433" s="13"/>
      <c r="CF433" s="13"/>
      <c r="CG433" s="13"/>
      <c r="CH433" s="13"/>
      <c r="CI433" s="13"/>
      <c r="CJ433" s="13"/>
      <c r="CK433" s="13"/>
      <c r="CL433" s="13"/>
      <c r="CM433" s="13"/>
      <c r="CN433" s="13"/>
      <c r="CO433" s="13"/>
      <c r="CP433" s="13"/>
      <c r="CQ433" s="13"/>
      <c r="CR433" s="13"/>
      <c r="CS433" s="13"/>
      <c r="CT433" s="13"/>
      <c r="CU433" s="13"/>
      <c r="CV433" s="13"/>
      <c r="CW433" s="13"/>
      <c r="CX433" s="13"/>
      <c r="CY433" s="13"/>
      <c r="CZ433" s="13"/>
      <c r="DA433" s="13"/>
      <c r="DB433" s="13"/>
      <c r="DC433" s="13"/>
      <c r="DD433" s="13"/>
      <c r="DE433" s="13"/>
      <c r="DF433" s="13"/>
      <c r="DG433" s="13"/>
    </row>
    <row r="434" spans="2:111" ht="14.25">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c r="BJ434" s="13"/>
      <c r="BK434" s="13"/>
      <c r="BL434" s="13"/>
      <c r="BM434" s="13"/>
      <c r="BN434" s="13"/>
      <c r="BO434" s="13"/>
      <c r="BP434" s="13"/>
      <c r="BQ434" s="13"/>
      <c r="BR434" s="13"/>
      <c r="BS434" s="13"/>
      <c r="BT434" s="13"/>
      <c r="BU434" s="13"/>
      <c r="BV434" s="13"/>
      <c r="BW434" s="13"/>
      <c r="BX434" s="13"/>
      <c r="BY434" s="13"/>
      <c r="BZ434" s="13"/>
      <c r="CA434" s="13"/>
      <c r="CB434" s="13"/>
      <c r="CC434" s="13"/>
      <c r="CD434" s="13"/>
      <c r="CE434" s="13"/>
      <c r="CF434" s="13"/>
      <c r="CG434" s="13"/>
      <c r="CH434" s="13"/>
      <c r="CI434" s="13"/>
      <c r="CJ434" s="13"/>
      <c r="CK434" s="13"/>
      <c r="CL434" s="13"/>
      <c r="CM434" s="13"/>
      <c r="CN434" s="13"/>
      <c r="CO434" s="13"/>
      <c r="CP434" s="13"/>
      <c r="CQ434" s="13"/>
      <c r="CR434" s="13"/>
      <c r="CS434" s="13"/>
      <c r="CT434" s="13"/>
      <c r="CU434" s="13"/>
      <c r="CV434" s="13"/>
      <c r="CW434" s="13"/>
      <c r="CX434" s="13"/>
      <c r="CY434" s="13"/>
      <c r="CZ434" s="13"/>
      <c r="DA434" s="13"/>
      <c r="DB434" s="13"/>
      <c r="DC434" s="13"/>
      <c r="DD434" s="13"/>
      <c r="DE434" s="13"/>
      <c r="DF434" s="13"/>
      <c r="DG434" s="13"/>
    </row>
    <row r="435" spans="2:111" ht="14.25">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c r="BA435" s="13"/>
      <c r="BB435" s="13"/>
      <c r="BC435" s="13"/>
      <c r="BD435" s="13"/>
      <c r="BE435" s="13"/>
      <c r="BF435" s="13"/>
      <c r="BG435" s="13"/>
      <c r="BH435" s="13"/>
      <c r="BI435" s="13"/>
      <c r="BJ435" s="13"/>
      <c r="BK435" s="13"/>
      <c r="BL435" s="13"/>
      <c r="BM435" s="13"/>
      <c r="BN435" s="13"/>
      <c r="BO435" s="13"/>
      <c r="BP435" s="13"/>
      <c r="BQ435" s="13"/>
      <c r="BR435" s="13"/>
      <c r="BS435" s="13"/>
      <c r="BT435" s="13"/>
      <c r="BU435" s="13"/>
      <c r="BV435" s="13"/>
      <c r="BW435" s="13"/>
      <c r="BX435" s="13"/>
      <c r="BY435" s="13"/>
      <c r="BZ435" s="13"/>
      <c r="CA435" s="13"/>
      <c r="CB435" s="13"/>
      <c r="CC435" s="13"/>
      <c r="CD435" s="13"/>
      <c r="CE435" s="13"/>
      <c r="CF435" s="13"/>
      <c r="CG435" s="13"/>
      <c r="CH435" s="13"/>
      <c r="CI435" s="13"/>
      <c r="CJ435" s="13"/>
      <c r="CK435" s="13"/>
      <c r="CL435" s="13"/>
      <c r="CM435" s="13"/>
      <c r="CN435" s="13"/>
      <c r="CO435" s="13"/>
      <c r="CP435" s="13"/>
      <c r="CQ435" s="13"/>
      <c r="CR435" s="13"/>
      <c r="CS435" s="13"/>
      <c r="CT435" s="13"/>
      <c r="CU435" s="13"/>
      <c r="CV435" s="13"/>
      <c r="CW435" s="13"/>
      <c r="CX435" s="13"/>
      <c r="CY435" s="13"/>
      <c r="CZ435" s="13"/>
      <c r="DA435" s="13"/>
      <c r="DB435" s="13"/>
      <c r="DC435" s="13"/>
      <c r="DD435" s="13"/>
      <c r="DE435" s="13"/>
      <c r="DF435" s="13"/>
      <c r="DG435" s="13"/>
    </row>
    <row r="436" spans="2:111" ht="14.25">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c r="CA436" s="13"/>
      <c r="CB436" s="13"/>
      <c r="CC436" s="13"/>
      <c r="CD436" s="13"/>
      <c r="CE436" s="13"/>
      <c r="CF436" s="13"/>
      <c r="CG436" s="13"/>
      <c r="CH436" s="13"/>
      <c r="CI436" s="13"/>
      <c r="CJ436" s="13"/>
      <c r="CK436" s="13"/>
      <c r="CL436" s="13"/>
      <c r="CM436" s="13"/>
      <c r="CN436" s="13"/>
      <c r="CO436" s="13"/>
      <c r="CP436" s="13"/>
      <c r="CQ436" s="13"/>
      <c r="CR436" s="13"/>
      <c r="CS436" s="13"/>
      <c r="CT436" s="13"/>
      <c r="CU436" s="13"/>
      <c r="CV436" s="13"/>
      <c r="CW436" s="13"/>
      <c r="CX436" s="13"/>
      <c r="CY436" s="13"/>
      <c r="CZ436" s="13"/>
      <c r="DA436" s="13"/>
      <c r="DB436" s="13"/>
      <c r="DC436" s="13"/>
      <c r="DD436" s="13"/>
      <c r="DE436" s="13"/>
      <c r="DF436" s="13"/>
      <c r="DG436" s="13"/>
    </row>
    <row r="437" spans="2:111" ht="14.25">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c r="BK437" s="13"/>
      <c r="BL437" s="13"/>
      <c r="BM437" s="13"/>
      <c r="BN437" s="13"/>
      <c r="BO437" s="13"/>
      <c r="BP437" s="13"/>
      <c r="BQ437" s="13"/>
      <c r="BR437" s="13"/>
      <c r="BS437" s="13"/>
      <c r="BT437" s="13"/>
      <c r="BU437" s="13"/>
      <c r="BV437" s="13"/>
      <c r="BW437" s="13"/>
      <c r="BX437" s="13"/>
      <c r="BY437" s="13"/>
      <c r="BZ437" s="13"/>
      <c r="CA437" s="13"/>
      <c r="CB437" s="13"/>
      <c r="CC437" s="13"/>
      <c r="CD437" s="13"/>
      <c r="CE437" s="13"/>
      <c r="CF437" s="13"/>
      <c r="CG437" s="13"/>
      <c r="CH437" s="13"/>
      <c r="CI437" s="13"/>
      <c r="CJ437" s="13"/>
      <c r="CK437" s="13"/>
      <c r="CL437" s="13"/>
      <c r="CM437" s="13"/>
      <c r="CN437" s="13"/>
      <c r="CO437" s="13"/>
      <c r="CP437" s="13"/>
      <c r="CQ437" s="13"/>
      <c r="CR437" s="13"/>
      <c r="CS437" s="13"/>
      <c r="CT437" s="13"/>
      <c r="CU437" s="13"/>
      <c r="CV437" s="13"/>
      <c r="CW437" s="13"/>
      <c r="CX437" s="13"/>
      <c r="CY437" s="13"/>
      <c r="CZ437" s="13"/>
      <c r="DA437" s="13"/>
      <c r="DB437" s="13"/>
      <c r="DC437" s="13"/>
      <c r="DD437" s="13"/>
      <c r="DE437" s="13"/>
      <c r="DF437" s="13"/>
      <c r="DG437" s="13"/>
    </row>
    <row r="438" spans="2:111" ht="14.25">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c r="CE438" s="13"/>
      <c r="CF438" s="13"/>
      <c r="CG438" s="13"/>
      <c r="CH438" s="13"/>
      <c r="CI438" s="13"/>
      <c r="CJ438" s="13"/>
      <c r="CK438" s="13"/>
      <c r="CL438" s="13"/>
      <c r="CM438" s="13"/>
      <c r="CN438" s="13"/>
      <c r="CO438" s="13"/>
      <c r="CP438" s="13"/>
      <c r="CQ438" s="13"/>
      <c r="CR438" s="13"/>
      <c r="CS438" s="13"/>
      <c r="CT438" s="13"/>
      <c r="CU438" s="13"/>
      <c r="CV438" s="13"/>
      <c r="CW438" s="13"/>
      <c r="CX438" s="13"/>
      <c r="CY438" s="13"/>
      <c r="CZ438" s="13"/>
      <c r="DA438" s="13"/>
      <c r="DB438" s="13"/>
      <c r="DC438" s="13"/>
      <c r="DD438" s="13"/>
      <c r="DE438" s="13"/>
      <c r="DF438" s="13"/>
      <c r="DG438" s="13"/>
    </row>
    <row r="439" spans="2:111" ht="14.25">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c r="BA439" s="13"/>
      <c r="BB439" s="13"/>
      <c r="BC439" s="13"/>
      <c r="BD439" s="13"/>
      <c r="BE439" s="13"/>
      <c r="BF439" s="13"/>
      <c r="BG439" s="13"/>
      <c r="BH439" s="13"/>
      <c r="BI439" s="13"/>
      <c r="BJ439" s="13"/>
      <c r="BK439" s="13"/>
      <c r="BL439" s="13"/>
      <c r="BM439" s="13"/>
      <c r="BN439" s="13"/>
      <c r="BO439" s="13"/>
      <c r="BP439" s="13"/>
      <c r="BQ439" s="13"/>
      <c r="BR439" s="13"/>
      <c r="BS439" s="13"/>
      <c r="BT439" s="13"/>
      <c r="BU439" s="13"/>
      <c r="BV439" s="13"/>
      <c r="BW439" s="13"/>
      <c r="BX439" s="13"/>
      <c r="BY439" s="13"/>
      <c r="BZ439" s="13"/>
      <c r="CA439" s="13"/>
      <c r="CB439" s="13"/>
      <c r="CC439" s="13"/>
      <c r="CD439" s="13"/>
      <c r="CE439" s="13"/>
      <c r="CF439" s="13"/>
      <c r="CG439" s="13"/>
      <c r="CH439" s="13"/>
      <c r="CI439" s="13"/>
      <c r="CJ439" s="13"/>
      <c r="CK439" s="13"/>
      <c r="CL439" s="13"/>
      <c r="CM439" s="13"/>
      <c r="CN439" s="13"/>
      <c r="CO439" s="13"/>
      <c r="CP439" s="13"/>
      <c r="CQ439" s="13"/>
      <c r="CR439" s="13"/>
      <c r="CS439" s="13"/>
      <c r="CT439" s="13"/>
      <c r="CU439" s="13"/>
      <c r="CV439" s="13"/>
      <c r="CW439" s="13"/>
      <c r="CX439" s="13"/>
      <c r="CY439" s="13"/>
      <c r="CZ439" s="13"/>
      <c r="DA439" s="13"/>
      <c r="DB439" s="13"/>
      <c r="DC439" s="13"/>
      <c r="DD439" s="13"/>
      <c r="DE439" s="13"/>
      <c r="DF439" s="13"/>
      <c r="DG439" s="13"/>
    </row>
    <row r="440" spans="2:111" ht="14.25">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c r="BE440" s="13"/>
      <c r="BF440" s="13"/>
      <c r="BG440" s="13"/>
      <c r="BH440" s="13"/>
      <c r="BI440" s="13"/>
      <c r="BJ440" s="13"/>
      <c r="BK440" s="13"/>
      <c r="BL440" s="13"/>
      <c r="BM440" s="13"/>
      <c r="BN440" s="13"/>
      <c r="BO440" s="13"/>
      <c r="BP440" s="13"/>
      <c r="BQ440" s="13"/>
      <c r="BR440" s="13"/>
      <c r="BS440" s="13"/>
      <c r="BT440" s="13"/>
      <c r="BU440" s="13"/>
      <c r="BV440" s="13"/>
      <c r="BW440" s="13"/>
      <c r="BX440" s="13"/>
      <c r="BY440" s="13"/>
      <c r="BZ440" s="13"/>
      <c r="CA440" s="13"/>
      <c r="CB440" s="13"/>
      <c r="CC440" s="13"/>
      <c r="CD440" s="13"/>
      <c r="CE440" s="13"/>
      <c r="CF440" s="13"/>
      <c r="CG440" s="13"/>
      <c r="CH440" s="13"/>
      <c r="CI440" s="13"/>
      <c r="CJ440" s="13"/>
      <c r="CK440" s="13"/>
      <c r="CL440" s="13"/>
      <c r="CM440" s="13"/>
      <c r="CN440" s="13"/>
      <c r="CO440" s="13"/>
      <c r="CP440" s="13"/>
      <c r="CQ440" s="13"/>
      <c r="CR440" s="13"/>
      <c r="CS440" s="13"/>
      <c r="CT440" s="13"/>
      <c r="CU440" s="13"/>
      <c r="CV440" s="13"/>
      <c r="CW440" s="13"/>
      <c r="CX440" s="13"/>
      <c r="CY440" s="13"/>
      <c r="CZ440" s="13"/>
      <c r="DA440" s="13"/>
      <c r="DB440" s="13"/>
      <c r="DC440" s="13"/>
      <c r="DD440" s="13"/>
      <c r="DE440" s="13"/>
      <c r="DF440" s="13"/>
      <c r="DG440" s="13"/>
    </row>
    <row r="441" spans="2:111" ht="14.25">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c r="BP441" s="13"/>
      <c r="BQ441" s="13"/>
      <c r="BR441" s="13"/>
      <c r="BS441" s="13"/>
      <c r="BT441" s="13"/>
      <c r="BU441" s="13"/>
      <c r="BV441" s="13"/>
      <c r="BW441" s="13"/>
      <c r="BX441" s="13"/>
      <c r="BY441" s="13"/>
      <c r="BZ441" s="13"/>
      <c r="CA441" s="13"/>
      <c r="CB441" s="13"/>
      <c r="CC441" s="13"/>
      <c r="CD441" s="13"/>
      <c r="CE441" s="13"/>
      <c r="CF441" s="13"/>
      <c r="CG441" s="13"/>
      <c r="CH441" s="13"/>
      <c r="CI441" s="13"/>
      <c r="CJ441" s="13"/>
      <c r="CK441" s="13"/>
      <c r="CL441" s="13"/>
      <c r="CM441" s="13"/>
      <c r="CN441" s="13"/>
      <c r="CO441" s="13"/>
      <c r="CP441" s="13"/>
      <c r="CQ441" s="13"/>
      <c r="CR441" s="13"/>
      <c r="CS441" s="13"/>
      <c r="CT441" s="13"/>
      <c r="CU441" s="13"/>
      <c r="CV441" s="13"/>
      <c r="CW441" s="13"/>
      <c r="CX441" s="13"/>
      <c r="CY441" s="13"/>
      <c r="CZ441" s="13"/>
      <c r="DA441" s="13"/>
      <c r="DB441" s="13"/>
      <c r="DC441" s="13"/>
      <c r="DD441" s="13"/>
      <c r="DE441" s="13"/>
      <c r="DF441" s="13"/>
      <c r="DG441" s="13"/>
    </row>
    <row r="442" spans="2:111" ht="14.25">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c r="CA442" s="13"/>
      <c r="CB442" s="13"/>
      <c r="CC442" s="13"/>
      <c r="CD442" s="13"/>
      <c r="CE442" s="13"/>
      <c r="CF442" s="13"/>
      <c r="CG442" s="13"/>
      <c r="CH442" s="13"/>
      <c r="CI442" s="13"/>
      <c r="CJ442" s="13"/>
      <c r="CK442" s="13"/>
      <c r="CL442" s="13"/>
      <c r="CM442" s="13"/>
      <c r="CN442" s="13"/>
      <c r="CO442" s="13"/>
      <c r="CP442" s="13"/>
      <c r="CQ442" s="13"/>
      <c r="CR442" s="13"/>
      <c r="CS442" s="13"/>
      <c r="CT442" s="13"/>
      <c r="CU442" s="13"/>
      <c r="CV442" s="13"/>
      <c r="CW442" s="13"/>
      <c r="CX442" s="13"/>
      <c r="CY442" s="13"/>
      <c r="CZ442" s="13"/>
      <c r="DA442" s="13"/>
      <c r="DB442" s="13"/>
      <c r="DC442" s="13"/>
      <c r="DD442" s="13"/>
      <c r="DE442" s="13"/>
      <c r="DF442" s="13"/>
      <c r="DG442" s="13"/>
    </row>
    <row r="443" spans="2:111" ht="14.25">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c r="BE443" s="13"/>
      <c r="BF443" s="13"/>
      <c r="BG443" s="13"/>
      <c r="BH443" s="13"/>
      <c r="BI443" s="13"/>
      <c r="BJ443" s="13"/>
      <c r="BK443" s="13"/>
      <c r="BL443" s="13"/>
      <c r="BM443" s="13"/>
      <c r="BN443" s="13"/>
      <c r="BO443" s="13"/>
      <c r="BP443" s="13"/>
      <c r="BQ443" s="13"/>
      <c r="BR443" s="13"/>
      <c r="BS443" s="13"/>
      <c r="BT443" s="13"/>
      <c r="BU443" s="13"/>
      <c r="BV443" s="13"/>
      <c r="BW443" s="13"/>
      <c r="BX443" s="13"/>
      <c r="BY443" s="13"/>
      <c r="BZ443" s="13"/>
      <c r="CA443" s="13"/>
      <c r="CB443" s="13"/>
      <c r="CC443" s="13"/>
      <c r="CD443" s="13"/>
      <c r="CE443" s="13"/>
      <c r="CF443" s="13"/>
      <c r="CG443" s="13"/>
      <c r="CH443" s="13"/>
      <c r="CI443" s="13"/>
      <c r="CJ443" s="13"/>
      <c r="CK443" s="13"/>
      <c r="CL443" s="13"/>
      <c r="CM443" s="13"/>
      <c r="CN443" s="13"/>
      <c r="CO443" s="13"/>
      <c r="CP443" s="13"/>
      <c r="CQ443" s="13"/>
      <c r="CR443" s="13"/>
      <c r="CS443" s="13"/>
      <c r="CT443" s="13"/>
      <c r="CU443" s="13"/>
      <c r="CV443" s="13"/>
      <c r="CW443" s="13"/>
      <c r="CX443" s="13"/>
      <c r="CY443" s="13"/>
      <c r="CZ443" s="13"/>
      <c r="DA443" s="13"/>
      <c r="DB443" s="13"/>
      <c r="DC443" s="13"/>
      <c r="DD443" s="13"/>
      <c r="DE443" s="13"/>
      <c r="DF443" s="13"/>
      <c r="DG443" s="13"/>
    </row>
    <row r="444" spans="2:111" ht="14.25">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c r="CA444" s="13"/>
      <c r="CB444" s="13"/>
      <c r="CC444" s="13"/>
      <c r="CD444" s="13"/>
      <c r="CE444" s="13"/>
      <c r="CF444" s="13"/>
      <c r="CG444" s="13"/>
      <c r="CH444" s="13"/>
      <c r="CI444" s="13"/>
      <c r="CJ444" s="13"/>
      <c r="CK444" s="13"/>
      <c r="CL444" s="13"/>
      <c r="CM444" s="13"/>
      <c r="CN444" s="13"/>
      <c r="CO444" s="13"/>
      <c r="CP444" s="13"/>
      <c r="CQ444" s="13"/>
      <c r="CR444" s="13"/>
      <c r="CS444" s="13"/>
      <c r="CT444" s="13"/>
      <c r="CU444" s="13"/>
      <c r="CV444" s="13"/>
      <c r="CW444" s="13"/>
      <c r="CX444" s="13"/>
      <c r="CY444" s="13"/>
      <c r="CZ444" s="13"/>
      <c r="DA444" s="13"/>
      <c r="DB444" s="13"/>
      <c r="DC444" s="13"/>
      <c r="DD444" s="13"/>
      <c r="DE444" s="13"/>
      <c r="DF444" s="13"/>
      <c r="DG444" s="13"/>
    </row>
    <row r="445" spans="2:111" ht="14.25">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c r="BP445" s="13"/>
      <c r="BQ445" s="13"/>
      <c r="BR445" s="13"/>
      <c r="BS445" s="13"/>
      <c r="BT445" s="13"/>
      <c r="BU445" s="13"/>
      <c r="BV445" s="13"/>
      <c r="BW445" s="13"/>
      <c r="BX445" s="13"/>
      <c r="BY445" s="13"/>
      <c r="BZ445" s="13"/>
      <c r="CA445" s="13"/>
      <c r="CB445" s="13"/>
      <c r="CC445" s="13"/>
      <c r="CD445" s="13"/>
      <c r="CE445" s="13"/>
      <c r="CF445" s="13"/>
      <c r="CG445" s="13"/>
      <c r="CH445" s="13"/>
      <c r="CI445" s="13"/>
      <c r="CJ445" s="13"/>
      <c r="CK445" s="13"/>
      <c r="CL445" s="13"/>
      <c r="CM445" s="13"/>
      <c r="CN445" s="13"/>
      <c r="CO445" s="13"/>
      <c r="CP445" s="13"/>
      <c r="CQ445" s="13"/>
      <c r="CR445" s="13"/>
      <c r="CS445" s="13"/>
      <c r="CT445" s="13"/>
      <c r="CU445" s="13"/>
      <c r="CV445" s="13"/>
      <c r="CW445" s="13"/>
      <c r="CX445" s="13"/>
      <c r="CY445" s="13"/>
      <c r="CZ445" s="13"/>
      <c r="DA445" s="13"/>
      <c r="DB445" s="13"/>
      <c r="DC445" s="13"/>
      <c r="DD445" s="13"/>
      <c r="DE445" s="13"/>
      <c r="DF445" s="13"/>
      <c r="DG445" s="13"/>
    </row>
    <row r="446" spans="2:111" ht="14.25">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row>
    <row r="447" spans="2:111" ht="14.25">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c r="BJ447" s="13"/>
      <c r="BK447" s="13"/>
      <c r="BL447" s="13"/>
      <c r="BM447" s="13"/>
      <c r="BN447" s="13"/>
      <c r="BO447" s="13"/>
      <c r="BP447" s="13"/>
      <c r="BQ447" s="13"/>
      <c r="BR447" s="13"/>
      <c r="BS447" s="13"/>
      <c r="BT447" s="13"/>
      <c r="BU447" s="13"/>
      <c r="BV447" s="13"/>
      <c r="BW447" s="13"/>
      <c r="BX447" s="13"/>
      <c r="BY447" s="13"/>
      <c r="BZ447" s="13"/>
      <c r="CA447" s="13"/>
      <c r="CB447" s="13"/>
      <c r="CC447" s="13"/>
      <c r="CD447" s="13"/>
      <c r="CE447" s="13"/>
      <c r="CF447" s="13"/>
      <c r="CG447" s="13"/>
      <c r="CH447" s="13"/>
      <c r="CI447" s="13"/>
      <c r="CJ447" s="13"/>
      <c r="CK447" s="13"/>
      <c r="CL447" s="13"/>
      <c r="CM447" s="13"/>
      <c r="CN447" s="13"/>
      <c r="CO447" s="13"/>
      <c r="CP447" s="13"/>
      <c r="CQ447" s="13"/>
      <c r="CR447" s="13"/>
      <c r="CS447" s="13"/>
      <c r="CT447" s="13"/>
      <c r="CU447" s="13"/>
      <c r="CV447" s="13"/>
      <c r="CW447" s="13"/>
      <c r="CX447" s="13"/>
      <c r="CY447" s="13"/>
      <c r="CZ447" s="13"/>
      <c r="DA447" s="13"/>
      <c r="DB447" s="13"/>
      <c r="DC447" s="13"/>
      <c r="DD447" s="13"/>
      <c r="DE447" s="13"/>
      <c r="DF447" s="13"/>
      <c r="DG447" s="13"/>
    </row>
    <row r="448" spans="2:111" ht="14.25">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c r="BJ448" s="13"/>
      <c r="BK448" s="13"/>
      <c r="BL448" s="13"/>
      <c r="BM448" s="13"/>
      <c r="BN448" s="13"/>
      <c r="BO448" s="13"/>
      <c r="BP448" s="13"/>
      <c r="BQ448" s="13"/>
      <c r="BR448" s="13"/>
      <c r="BS448" s="13"/>
      <c r="BT448" s="13"/>
      <c r="BU448" s="13"/>
      <c r="BV448" s="13"/>
      <c r="BW448" s="13"/>
      <c r="BX448" s="13"/>
      <c r="BY448" s="13"/>
      <c r="BZ448" s="13"/>
      <c r="CA448" s="13"/>
      <c r="CB448" s="13"/>
      <c r="CC448" s="13"/>
      <c r="CD448" s="13"/>
      <c r="CE448" s="13"/>
      <c r="CF448" s="13"/>
      <c r="CG448" s="13"/>
      <c r="CH448" s="13"/>
      <c r="CI448" s="13"/>
      <c r="CJ448" s="13"/>
      <c r="CK448" s="13"/>
      <c r="CL448" s="13"/>
      <c r="CM448" s="13"/>
      <c r="CN448" s="13"/>
      <c r="CO448" s="13"/>
      <c r="CP448" s="13"/>
      <c r="CQ448" s="13"/>
      <c r="CR448" s="13"/>
      <c r="CS448" s="13"/>
      <c r="CT448" s="13"/>
      <c r="CU448" s="13"/>
      <c r="CV448" s="13"/>
      <c r="CW448" s="13"/>
      <c r="CX448" s="13"/>
      <c r="CY448" s="13"/>
      <c r="CZ448" s="13"/>
      <c r="DA448" s="13"/>
      <c r="DB448" s="13"/>
      <c r="DC448" s="13"/>
      <c r="DD448" s="13"/>
      <c r="DE448" s="13"/>
      <c r="DF448" s="13"/>
      <c r="DG448" s="13"/>
    </row>
    <row r="449" spans="2:111" ht="14.25">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c r="BN449" s="13"/>
      <c r="BO449" s="13"/>
      <c r="BP449" s="13"/>
      <c r="BQ449" s="13"/>
      <c r="BR449" s="13"/>
      <c r="BS449" s="13"/>
      <c r="BT449" s="13"/>
      <c r="BU449" s="13"/>
      <c r="BV449" s="13"/>
      <c r="BW449" s="13"/>
      <c r="BX449" s="13"/>
      <c r="BY449" s="13"/>
      <c r="BZ449" s="13"/>
      <c r="CA449" s="13"/>
      <c r="CB449" s="13"/>
      <c r="CC449" s="13"/>
      <c r="CD449" s="13"/>
      <c r="CE449" s="13"/>
      <c r="CF449" s="13"/>
      <c r="CG449" s="13"/>
      <c r="CH449" s="13"/>
      <c r="CI449" s="13"/>
      <c r="CJ449" s="13"/>
      <c r="CK449" s="13"/>
      <c r="CL449" s="13"/>
      <c r="CM449" s="13"/>
      <c r="CN449" s="13"/>
      <c r="CO449" s="13"/>
      <c r="CP449" s="13"/>
      <c r="CQ449" s="13"/>
      <c r="CR449" s="13"/>
      <c r="CS449" s="13"/>
      <c r="CT449" s="13"/>
      <c r="CU449" s="13"/>
      <c r="CV449" s="13"/>
      <c r="CW449" s="13"/>
      <c r="CX449" s="13"/>
      <c r="CY449" s="13"/>
      <c r="CZ449" s="13"/>
      <c r="DA449" s="13"/>
      <c r="DB449" s="13"/>
      <c r="DC449" s="13"/>
      <c r="DD449" s="13"/>
      <c r="DE449" s="13"/>
      <c r="DF449" s="13"/>
      <c r="DG449" s="13"/>
    </row>
    <row r="450" spans="2:111" ht="14.25">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13"/>
      <c r="BF450" s="13"/>
      <c r="BG450" s="13"/>
      <c r="BH450" s="13"/>
      <c r="BI450" s="13"/>
      <c r="BJ450" s="13"/>
      <c r="BK450" s="13"/>
      <c r="BL450" s="13"/>
      <c r="BM450" s="13"/>
      <c r="BN450" s="13"/>
      <c r="BO450" s="13"/>
      <c r="BP450" s="13"/>
      <c r="BQ450" s="13"/>
      <c r="BR450" s="13"/>
      <c r="BS450" s="13"/>
      <c r="BT450" s="13"/>
      <c r="BU450" s="13"/>
      <c r="BV450" s="13"/>
      <c r="BW450" s="13"/>
      <c r="BX450" s="13"/>
      <c r="BY450" s="13"/>
      <c r="BZ450" s="13"/>
      <c r="CA450" s="13"/>
      <c r="CB450" s="13"/>
      <c r="CC450" s="13"/>
      <c r="CD450" s="13"/>
      <c r="CE450" s="13"/>
      <c r="CF450" s="13"/>
      <c r="CG450" s="13"/>
      <c r="CH450" s="13"/>
      <c r="CI450" s="13"/>
      <c r="CJ450" s="13"/>
      <c r="CK450" s="13"/>
      <c r="CL450" s="13"/>
      <c r="CM450" s="13"/>
      <c r="CN450" s="13"/>
      <c r="CO450" s="13"/>
      <c r="CP450" s="13"/>
      <c r="CQ450" s="13"/>
      <c r="CR450" s="13"/>
      <c r="CS450" s="13"/>
      <c r="CT450" s="13"/>
      <c r="CU450" s="13"/>
      <c r="CV450" s="13"/>
      <c r="CW450" s="13"/>
      <c r="CX450" s="13"/>
      <c r="CY450" s="13"/>
      <c r="CZ450" s="13"/>
      <c r="DA450" s="13"/>
      <c r="DB450" s="13"/>
      <c r="DC450" s="13"/>
      <c r="DD450" s="13"/>
      <c r="DE450" s="13"/>
      <c r="DF450" s="13"/>
      <c r="DG450" s="13"/>
    </row>
    <row r="451" spans="2:111" ht="14.25">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c r="BE451" s="13"/>
      <c r="BF451" s="13"/>
      <c r="BG451" s="13"/>
      <c r="BH451" s="13"/>
      <c r="BI451" s="13"/>
      <c r="BJ451" s="13"/>
      <c r="BK451" s="13"/>
      <c r="BL451" s="13"/>
      <c r="BM451" s="13"/>
      <c r="BN451" s="13"/>
      <c r="BO451" s="13"/>
      <c r="BP451" s="13"/>
      <c r="BQ451" s="13"/>
      <c r="BR451" s="13"/>
      <c r="BS451" s="13"/>
      <c r="BT451" s="13"/>
      <c r="BU451" s="13"/>
      <c r="BV451" s="13"/>
      <c r="BW451" s="13"/>
      <c r="BX451" s="13"/>
      <c r="BY451" s="13"/>
      <c r="BZ451" s="13"/>
      <c r="CA451" s="13"/>
      <c r="CB451" s="13"/>
      <c r="CC451" s="13"/>
      <c r="CD451" s="13"/>
      <c r="CE451" s="13"/>
      <c r="CF451" s="13"/>
      <c r="CG451" s="13"/>
      <c r="CH451" s="13"/>
      <c r="CI451" s="13"/>
      <c r="CJ451" s="13"/>
      <c r="CK451" s="13"/>
      <c r="CL451" s="13"/>
      <c r="CM451" s="13"/>
      <c r="CN451" s="13"/>
      <c r="CO451" s="13"/>
      <c r="CP451" s="13"/>
      <c r="CQ451" s="13"/>
      <c r="CR451" s="13"/>
      <c r="CS451" s="13"/>
      <c r="CT451" s="13"/>
      <c r="CU451" s="13"/>
      <c r="CV451" s="13"/>
      <c r="CW451" s="13"/>
      <c r="CX451" s="13"/>
      <c r="CY451" s="13"/>
      <c r="CZ451" s="13"/>
      <c r="DA451" s="13"/>
      <c r="DB451" s="13"/>
      <c r="DC451" s="13"/>
      <c r="DD451" s="13"/>
      <c r="DE451" s="13"/>
      <c r="DF451" s="13"/>
      <c r="DG451" s="13"/>
    </row>
    <row r="452" spans="2:111" ht="14.25">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c r="BE452" s="13"/>
      <c r="BF452" s="13"/>
      <c r="BG452" s="13"/>
      <c r="BH452" s="13"/>
      <c r="BI452" s="13"/>
      <c r="BJ452" s="13"/>
      <c r="BK452" s="13"/>
      <c r="BL452" s="13"/>
      <c r="BM452" s="13"/>
      <c r="BN452" s="13"/>
      <c r="BO452" s="13"/>
      <c r="BP452" s="13"/>
      <c r="BQ452" s="13"/>
      <c r="BR452" s="13"/>
      <c r="BS452" s="13"/>
      <c r="BT452" s="13"/>
      <c r="BU452" s="13"/>
      <c r="BV452" s="13"/>
      <c r="BW452" s="13"/>
      <c r="BX452" s="13"/>
      <c r="BY452" s="13"/>
      <c r="BZ452" s="13"/>
      <c r="CA452" s="13"/>
      <c r="CB452" s="13"/>
      <c r="CC452" s="13"/>
      <c r="CD452" s="13"/>
      <c r="CE452" s="13"/>
      <c r="CF452" s="13"/>
      <c r="CG452" s="13"/>
      <c r="CH452" s="13"/>
      <c r="CI452" s="13"/>
      <c r="CJ452" s="13"/>
      <c r="CK452" s="13"/>
      <c r="CL452" s="13"/>
      <c r="CM452" s="13"/>
      <c r="CN452" s="13"/>
      <c r="CO452" s="13"/>
      <c r="CP452" s="13"/>
      <c r="CQ452" s="13"/>
      <c r="CR452" s="13"/>
      <c r="CS452" s="13"/>
      <c r="CT452" s="13"/>
      <c r="CU452" s="13"/>
      <c r="CV452" s="13"/>
      <c r="CW452" s="13"/>
      <c r="CX452" s="13"/>
      <c r="CY452" s="13"/>
      <c r="CZ452" s="13"/>
      <c r="DA452" s="13"/>
      <c r="DB452" s="13"/>
      <c r="DC452" s="13"/>
      <c r="DD452" s="13"/>
      <c r="DE452" s="13"/>
      <c r="DF452" s="13"/>
      <c r="DG452" s="13"/>
    </row>
    <row r="453" spans="2:111" ht="14.25">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c r="BF453" s="13"/>
      <c r="BG453" s="13"/>
      <c r="BH453" s="13"/>
      <c r="BI453" s="13"/>
      <c r="BJ453" s="13"/>
      <c r="BK453" s="13"/>
      <c r="BL453" s="13"/>
      <c r="BM453" s="13"/>
      <c r="BN453" s="13"/>
      <c r="BO453" s="13"/>
      <c r="BP453" s="13"/>
      <c r="BQ453" s="13"/>
      <c r="BR453" s="13"/>
      <c r="BS453" s="13"/>
      <c r="BT453" s="13"/>
      <c r="BU453" s="13"/>
      <c r="BV453" s="13"/>
      <c r="BW453" s="13"/>
      <c r="BX453" s="13"/>
      <c r="BY453" s="13"/>
      <c r="BZ453" s="13"/>
      <c r="CA453" s="13"/>
      <c r="CB453" s="13"/>
      <c r="CC453" s="13"/>
      <c r="CD453" s="13"/>
      <c r="CE453" s="13"/>
      <c r="CF453" s="13"/>
      <c r="CG453" s="13"/>
      <c r="CH453" s="13"/>
      <c r="CI453" s="13"/>
      <c r="CJ453" s="13"/>
      <c r="CK453" s="13"/>
      <c r="CL453" s="13"/>
      <c r="CM453" s="13"/>
      <c r="CN453" s="13"/>
      <c r="CO453" s="13"/>
      <c r="CP453" s="13"/>
      <c r="CQ453" s="13"/>
      <c r="CR453" s="13"/>
      <c r="CS453" s="13"/>
      <c r="CT453" s="13"/>
      <c r="CU453" s="13"/>
      <c r="CV453" s="13"/>
      <c r="CW453" s="13"/>
      <c r="CX453" s="13"/>
      <c r="CY453" s="13"/>
      <c r="CZ453" s="13"/>
      <c r="DA453" s="13"/>
      <c r="DB453" s="13"/>
      <c r="DC453" s="13"/>
      <c r="DD453" s="13"/>
      <c r="DE453" s="13"/>
      <c r="DF453" s="13"/>
      <c r="DG453" s="13"/>
    </row>
    <row r="454" spans="2:111" ht="14.25">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c r="CA454" s="13"/>
      <c r="CB454" s="13"/>
      <c r="CC454" s="13"/>
      <c r="CD454" s="13"/>
      <c r="CE454" s="13"/>
      <c r="CF454" s="13"/>
      <c r="CG454" s="13"/>
      <c r="CH454" s="13"/>
      <c r="CI454" s="13"/>
      <c r="CJ454" s="13"/>
      <c r="CK454" s="13"/>
      <c r="CL454" s="13"/>
      <c r="CM454" s="13"/>
      <c r="CN454" s="13"/>
      <c r="CO454" s="13"/>
      <c r="CP454" s="13"/>
      <c r="CQ454" s="13"/>
      <c r="CR454" s="13"/>
      <c r="CS454" s="13"/>
      <c r="CT454" s="13"/>
      <c r="CU454" s="13"/>
      <c r="CV454" s="13"/>
      <c r="CW454" s="13"/>
      <c r="CX454" s="13"/>
      <c r="CY454" s="13"/>
      <c r="CZ454" s="13"/>
      <c r="DA454" s="13"/>
      <c r="DB454" s="13"/>
      <c r="DC454" s="13"/>
      <c r="DD454" s="13"/>
      <c r="DE454" s="13"/>
      <c r="DF454" s="13"/>
      <c r="DG454" s="13"/>
    </row>
    <row r="455" spans="2:111" ht="14.25">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c r="BE455" s="13"/>
      <c r="BF455" s="13"/>
      <c r="BG455" s="13"/>
      <c r="BH455" s="13"/>
      <c r="BI455" s="13"/>
      <c r="BJ455" s="13"/>
      <c r="BK455" s="13"/>
      <c r="BL455" s="13"/>
      <c r="BM455" s="13"/>
      <c r="BN455" s="13"/>
      <c r="BO455" s="13"/>
      <c r="BP455" s="13"/>
      <c r="BQ455" s="13"/>
      <c r="BR455" s="13"/>
      <c r="BS455" s="13"/>
      <c r="BT455" s="13"/>
      <c r="BU455" s="13"/>
      <c r="BV455" s="13"/>
      <c r="BW455" s="13"/>
      <c r="BX455" s="13"/>
      <c r="BY455" s="13"/>
      <c r="BZ455" s="13"/>
      <c r="CA455" s="13"/>
      <c r="CB455" s="13"/>
      <c r="CC455" s="13"/>
      <c r="CD455" s="13"/>
      <c r="CE455" s="13"/>
      <c r="CF455" s="13"/>
      <c r="CG455" s="13"/>
      <c r="CH455" s="13"/>
      <c r="CI455" s="13"/>
      <c r="CJ455" s="13"/>
      <c r="CK455" s="13"/>
      <c r="CL455" s="13"/>
      <c r="CM455" s="13"/>
      <c r="CN455" s="13"/>
      <c r="CO455" s="13"/>
      <c r="CP455" s="13"/>
      <c r="CQ455" s="13"/>
      <c r="CR455" s="13"/>
      <c r="CS455" s="13"/>
      <c r="CT455" s="13"/>
      <c r="CU455" s="13"/>
      <c r="CV455" s="13"/>
      <c r="CW455" s="13"/>
      <c r="CX455" s="13"/>
      <c r="CY455" s="13"/>
      <c r="CZ455" s="13"/>
      <c r="DA455" s="13"/>
      <c r="DB455" s="13"/>
      <c r="DC455" s="13"/>
      <c r="DD455" s="13"/>
      <c r="DE455" s="13"/>
      <c r="DF455" s="13"/>
      <c r="DG455" s="13"/>
    </row>
    <row r="456" spans="2:111" ht="14.25">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c r="BQ456" s="13"/>
      <c r="BR456" s="13"/>
      <c r="BS456" s="13"/>
      <c r="BT456" s="13"/>
      <c r="BU456" s="13"/>
      <c r="BV456" s="13"/>
      <c r="BW456" s="13"/>
      <c r="BX456" s="13"/>
      <c r="BY456" s="13"/>
      <c r="BZ456" s="13"/>
      <c r="CA456" s="13"/>
      <c r="CB456" s="13"/>
      <c r="CC456" s="13"/>
      <c r="CD456" s="13"/>
      <c r="CE456" s="13"/>
      <c r="CF456" s="13"/>
      <c r="CG456" s="13"/>
      <c r="CH456" s="13"/>
      <c r="CI456" s="13"/>
      <c r="CJ456" s="13"/>
      <c r="CK456" s="13"/>
      <c r="CL456" s="13"/>
      <c r="CM456" s="13"/>
      <c r="CN456" s="13"/>
      <c r="CO456" s="13"/>
      <c r="CP456" s="13"/>
      <c r="CQ456" s="13"/>
      <c r="CR456" s="13"/>
      <c r="CS456" s="13"/>
      <c r="CT456" s="13"/>
      <c r="CU456" s="13"/>
      <c r="CV456" s="13"/>
      <c r="CW456" s="13"/>
      <c r="CX456" s="13"/>
      <c r="CY456" s="13"/>
      <c r="CZ456" s="13"/>
      <c r="DA456" s="13"/>
      <c r="DB456" s="13"/>
      <c r="DC456" s="13"/>
      <c r="DD456" s="13"/>
      <c r="DE456" s="13"/>
      <c r="DF456" s="13"/>
      <c r="DG456" s="13"/>
    </row>
    <row r="457" spans="2:111" ht="14.25">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c r="BE457" s="13"/>
      <c r="BF457" s="13"/>
      <c r="BG457" s="13"/>
      <c r="BH457" s="13"/>
      <c r="BI457" s="13"/>
      <c r="BJ457" s="13"/>
      <c r="BK457" s="13"/>
      <c r="BL457" s="13"/>
      <c r="BM457" s="13"/>
      <c r="BN457" s="13"/>
      <c r="BO457" s="13"/>
      <c r="BP457" s="13"/>
      <c r="BQ457" s="13"/>
      <c r="BR457" s="13"/>
      <c r="BS457" s="13"/>
      <c r="BT457" s="13"/>
      <c r="BU457" s="13"/>
      <c r="BV457" s="13"/>
      <c r="BW457" s="13"/>
      <c r="BX457" s="13"/>
      <c r="BY457" s="13"/>
      <c r="BZ457" s="13"/>
      <c r="CA457" s="13"/>
      <c r="CB457" s="13"/>
      <c r="CC457" s="13"/>
      <c r="CD457" s="13"/>
      <c r="CE457" s="13"/>
      <c r="CF457" s="13"/>
      <c r="CG457" s="13"/>
      <c r="CH457" s="13"/>
      <c r="CI457" s="13"/>
      <c r="CJ457" s="13"/>
      <c r="CK457" s="13"/>
      <c r="CL457" s="13"/>
      <c r="CM457" s="13"/>
      <c r="CN457" s="13"/>
      <c r="CO457" s="13"/>
      <c r="CP457" s="13"/>
      <c r="CQ457" s="13"/>
      <c r="CR457" s="13"/>
      <c r="CS457" s="13"/>
      <c r="CT457" s="13"/>
      <c r="CU457" s="13"/>
      <c r="CV457" s="13"/>
      <c r="CW457" s="13"/>
      <c r="CX457" s="13"/>
      <c r="CY457" s="13"/>
      <c r="CZ457" s="13"/>
      <c r="DA457" s="13"/>
      <c r="DB457" s="13"/>
      <c r="DC457" s="13"/>
      <c r="DD457" s="13"/>
      <c r="DE457" s="13"/>
      <c r="DF457" s="13"/>
      <c r="DG457" s="13"/>
    </row>
    <row r="458" spans="2:111" ht="14.25">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c r="BE458" s="13"/>
      <c r="BF458" s="13"/>
      <c r="BG458" s="13"/>
      <c r="BH458" s="13"/>
      <c r="BI458" s="13"/>
      <c r="BJ458" s="13"/>
      <c r="BK458" s="13"/>
      <c r="BL458" s="13"/>
      <c r="BM458" s="13"/>
      <c r="BN458" s="13"/>
      <c r="BO458" s="13"/>
      <c r="BP458" s="13"/>
      <c r="BQ458" s="13"/>
      <c r="BR458" s="13"/>
      <c r="BS458" s="13"/>
      <c r="BT458" s="13"/>
      <c r="BU458" s="13"/>
      <c r="BV458" s="13"/>
      <c r="BW458" s="13"/>
      <c r="BX458" s="13"/>
      <c r="BY458" s="13"/>
      <c r="BZ458" s="13"/>
      <c r="CA458" s="13"/>
      <c r="CB458" s="13"/>
      <c r="CC458" s="13"/>
      <c r="CD458" s="13"/>
      <c r="CE458" s="13"/>
      <c r="CF458" s="13"/>
      <c r="CG458" s="13"/>
      <c r="CH458" s="13"/>
      <c r="CI458" s="13"/>
      <c r="CJ458" s="13"/>
      <c r="CK458" s="13"/>
      <c r="CL458" s="13"/>
      <c r="CM458" s="13"/>
      <c r="CN458" s="13"/>
      <c r="CO458" s="13"/>
      <c r="CP458" s="13"/>
      <c r="CQ458" s="13"/>
      <c r="CR458" s="13"/>
      <c r="CS458" s="13"/>
      <c r="CT458" s="13"/>
      <c r="CU458" s="13"/>
      <c r="CV458" s="13"/>
      <c r="CW458" s="13"/>
      <c r="CX458" s="13"/>
      <c r="CY458" s="13"/>
      <c r="CZ458" s="13"/>
      <c r="DA458" s="13"/>
      <c r="DB458" s="13"/>
      <c r="DC458" s="13"/>
      <c r="DD458" s="13"/>
      <c r="DE458" s="13"/>
      <c r="DF458" s="13"/>
      <c r="DG458" s="13"/>
    </row>
    <row r="459" spans="2:111" ht="14.25">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c r="BF459" s="13"/>
      <c r="BG459" s="13"/>
      <c r="BH459" s="13"/>
      <c r="BI459" s="13"/>
      <c r="BJ459" s="13"/>
      <c r="BK459" s="13"/>
      <c r="BL459" s="13"/>
      <c r="BM459" s="13"/>
      <c r="BN459" s="13"/>
      <c r="BO459" s="13"/>
      <c r="BP459" s="13"/>
      <c r="BQ459" s="13"/>
      <c r="BR459" s="13"/>
      <c r="BS459" s="13"/>
      <c r="BT459" s="13"/>
      <c r="BU459" s="13"/>
      <c r="BV459" s="13"/>
      <c r="BW459" s="13"/>
      <c r="BX459" s="13"/>
      <c r="BY459" s="13"/>
      <c r="BZ459" s="13"/>
      <c r="CA459" s="13"/>
      <c r="CB459" s="13"/>
      <c r="CC459" s="13"/>
      <c r="CD459" s="13"/>
      <c r="CE459" s="13"/>
      <c r="CF459" s="13"/>
      <c r="CG459" s="13"/>
      <c r="CH459" s="13"/>
      <c r="CI459" s="13"/>
      <c r="CJ459" s="13"/>
      <c r="CK459" s="13"/>
      <c r="CL459" s="13"/>
      <c r="CM459" s="13"/>
      <c r="CN459" s="13"/>
      <c r="CO459" s="13"/>
      <c r="CP459" s="13"/>
      <c r="CQ459" s="13"/>
      <c r="CR459" s="13"/>
      <c r="CS459" s="13"/>
      <c r="CT459" s="13"/>
      <c r="CU459" s="13"/>
      <c r="CV459" s="13"/>
      <c r="CW459" s="13"/>
      <c r="CX459" s="13"/>
      <c r="CY459" s="13"/>
      <c r="CZ459" s="13"/>
      <c r="DA459" s="13"/>
      <c r="DB459" s="13"/>
      <c r="DC459" s="13"/>
      <c r="DD459" s="13"/>
      <c r="DE459" s="13"/>
      <c r="DF459" s="13"/>
      <c r="DG459" s="13"/>
    </row>
    <row r="460" spans="2:111" ht="14.25">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c r="BE460" s="13"/>
      <c r="BF460" s="13"/>
      <c r="BG460" s="13"/>
      <c r="BH460" s="13"/>
      <c r="BI460" s="13"/>
      <c r="BJ460" s="13"/>
      <c r="BK460" s="13"/>
      <c r="BL460" s="13"/>
      <c r="BM460" s="13"/>
      <c r="BN460" s="13"/>
      <c r="BO460" s="13"/>
      <c r="BP460" s="13"/>
      <c r="BQ460" s="13"/>
      <c r="BR460" s="13"/>
      <c r="BS460" s="13"/>
      <c r="BT460" s="13"/>
      <c r="BU460" s="13"/>
      <c r="BV460" s="13"/>
      <c r="BW460" s="13"/>
      <c r="BX460" s="13"/>
      <c r="BY460" s="13"/>
      <c r="BZ460" s="13"/>
      <c r="CA460" s="13"/>
      <c r="CB460" s="13"/>
      <c r="CC460" s="13"/>
      <c r="CD460" s="13"/>
      <c r="CE460" s="13"/>
      <c r="CF460" s="13"/>
      <c r="CG460" s="13"/>
      <c r="CH460" s="13"/>
      <c r="CI460" s="13"/>
      <c r="CJ460" s="13"/>
      <c r="CK460" s="13"/>
      <c r="CL460" s="13"/>
      <c r="CM460" s="13"/>
      <c r="CN460" s="13"/>
      <c r="CO460" s="13"/>
      <c r="CP460" s="13"/>
      <c r="CQ460" s="13"/>
      <c r="CR460" s="13"/>
      <c r="CS460" s="13"/>
      <c r="CT460" s="13"/>
      <c r="CU460" s="13"/>
      <c r="CV460" s="13"/>
      <c r="CW460" s="13"/>
      <c r="CX460" s="13"/>
      <c r="CY460" s="13"/>
      <c r="CZ460" s="13"/>
      <c r="DA460" s="13"/>
      <c r="DB460" s="13"/>
      <c r="DC460" s="13"/>
      <c r="DD460" s="13"/>
      <c r="DE460" s="13"/>
      <c r="DF460" s="13"/>
      <c r="DG460" s="13"/>
    </row>
    <row r="461" spans="2:111" ht="14.25">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c r="BF461" s="13"/>
      <c r="BG461" s="13"/>
      <c r="BH461" s="13"/>
      <c r="BI461" s="13"/>
      <c r="BJ461" s="13"/>
      <c r="BK461" s="13"/>
      <c r="BL461" s="13"/>
      <c r="BM461" s="13"/>
      <c r="BN461" s="13"/>
      <c r="BO461" s="13"/>
      <c r="BP461" s="13"/>
      <c r="BQ461" s="13"/>
      <c r="BR461" s="13"/>
      <c r="BS461" s="13"/>
      <c r="BT461" s="13"/>
      <c r="BU461" s="13"/>
      <c r="BV461" s="13"/>
      <c r="BW461" s="13"/>
      <c r="BX461" s="13"/>
      <c r="BY461" s="13"/>
      <c r="BZ461" s="13"/>
      <c r="CA461" s="13"/>
      <c r="CB461" s="13"/>
      <c r="CC461" s="13"/>
      <c r="CD461" s="13"/>
      <c r="CE461" s="13"/>
      <c r="CF461" s="13"/>
      <c r="CG461" s="13"/>
      <c r="CH461" s="13"/>
      <c r="CI461" s="13"/>
      <c r="CJ461" s="13"/>
      <c r="CK461" s="13"/>
      <c r="CL461" s="13"/>
      <c r="CM461" s="13"/>
      <c r="CN461" s="13"/>
      <c r="CO461" s="13"/>
      <c r="CP461" s="13"/>
      <c r="CQ461" s="13"/>
      <c r="CR461" s="13"/>
      <c r="CS461" s="13"/>
      <c r="CT461" s="13"/>
      <c r="CU461" s="13"/>
      <c r="CV461" s="13"/>
      <c r="CW461" s="13"/>
      <c r="CX461" s="13"/>
      <c r="CY461" s="13"/>
      <c r="CZ461" s="13"/>
      <c r="DA461" s="13"/>
      <c r="DB461" s="13"/>
      <c r="DC461" s="13"/>
      <c r="DD461" s="13"/>
      <c r="DE461" s="13"/>
      <c r="DF461" s="13"/>
      <c r="DG461" s="13"/>
    </row>
    <row r="462" spans="2:111" ht="14.25">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c r="CA462" s="13"/>
      <c r="CB462" s="13"/>
      <c r="CC462" s="13"/>
      <c r="CD462" s="13"/>
      <c r="CE462" s="13"/>
      <c r="CF462" s="13"/>
      <c r="CG462" s="13"/>
      <c r="CH462" s="13"/>
      <c r="CI462" s="13"/>
      <c r="CJ462" s="13"/>
      <c r="CK462" s="13"/>
      <c r="CL462" s="13"/>
      <c r="CM462" s="13"/>
      <c r="CN462" s="13"/>
      <c r="CO462" s="13"/>
      <c r="CP462" s="13"/>
      <c r="CQ462" s="13"/>
      <c r="CR462" s="13"/>
      <c r="CS462" s="13"/>
      <c r="CT462" s="13"/>
      <c r="CU462" s="13"/>
      <c r="CV462" s="13"/>
      <c r="CW462" s="13"/>
      <c r="CX462" s="13"/>
      <c r="CY462" s="13"/>
      <c r="CZ462" s="13"/>
      <c r="DA462" s="13"/>
      <c r="DB462" s="13"/>
      <c r="DC462" s="13"/>
      <c r="DD462" s="13"/>
      <c r="DE462" s="13"/>
      <c r="DF462" s="13"/>
      <c r="DG462" s="13"/>
    </row>
    <row r="463" spans="2:111" ht="14.25">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c r="BE463" s="13"/>
      <c r="BF463" s="13"/>
      <c r="BG463" s="13"/>
      <c r="BH463" s="13"/>
      <c r="BI463" s="13"/>
      <c r="BJ463" s="13"/>
      <c r="BK463" s="13"/>
      <c r="BL463" s="13"/>
      <c r="BM463" s="13"/>
      <c r="BN463" s="13"/>
      <c r="BO463" s="13"/>
      <c r="BP463" s="13"/>
      <c r="BQ463" s="13"/>
      <c r="BR463" s="13"/>
      <c r="BS463" s="13"/>
      <c r="BT463" s="13"/>
      <c r="BU463" s="13"/>
      <c r="BV463" s="13"/>
      <c r="BW463" s="13"/>
      <c r="BX463" s="13"/>
      <c r="BY463" s="13"/>
      <c r="BZ463" s="13"/>
      <c r="CA463" s="13"/>
      <c r="CB463" s="13"/>
      <c r="CC463" s="13"/>
      <c r="CD463" s="13"/>
      <c r="CE463" s="13"/>
      <c r="CF463" s="13"/>
      <c r="CG463" s="13"/>
      <c r="CH463" s="13"/>
      <c r="CI463" s="13"/>
      <c r="CJ463" s="13"/>
      <c r="CK463" s="13"/>
      <c r="CL463" s="13"/>
      <c r="CM463" s="13"/>
      <c r="CN463" s="13"/>
      <c r="CO463" s="13"/>
      <c r="CP463" s="13"/>
      <c r="CQ463" s="13"/>
      <c r="CR463" s="13"/>
      <c r="CS463" s="13"/>
      <c r="CT463" s="13"/>
      <c r="CU463" s="13"/>
      <c r="CV463" s="13"/>
      <c r="CW463" s="13"/>
      <c r="CX463" s="13"/>
      <c r="CY463" s="13"/>
      <c r="CZ463" s="13"/>
      <c r="DA463" s="13"/>
      <c r="DB463" s="13"/>
      <c r="DC463" s="13"/>
      <c r="DD463" s="13"/>
      <c r="DE463" s="13"/>
      <c r="DF463" s="13"/>
      <c r="DG463" s="13"/>
    </row>
    <row r="464" spans="2:111" ht="14.25">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c r="BD464" s="13"/>
      <c r="BE464" s="13"/>
      <c r="BF464" s="13"/>
      <c r="BG464" s="13"/>
      <c r="BH464" s="13"/>
      <c r="BI464" s="13"/>
      <c r="BJ464" s="13"/>
      <c r="BK464" s="13"/>
      <c r="BL464" s="13"/>
      <c r="BM464" s="13"/>
      <c r="BN464" s="13"/>
      <c r="BO464" s="13"/>
      <c r="BP464" s="13"/>
      <c r="BQ464" s="13"/>
      <c r="BR464" s="13"/>
      <c r="BS464" s="13"/>
      <c r="BT464" s="13"/>
      <c r="BU464" s="13"/>
      <c r="BV464" s="13"/>
      <c r="BW464" s="13"/>
      <c r="BX464" s="13"/>
      <c r="BY464" s="13"/>
      <c r="BZ464" s="13"/>
      <c r="CA464" s="13"/>
      <c r="CB464" s="13"/>
      <c r="CC464" s="13"/>
      <c r="CD464" s="13"/>
      <c r="CE464" s="13"/>
      <c r="CF464" s="13"/>
      <c r="CG464" s="13"/>
      <c r="CH464" s="13"/>
      <c r="CI464" s="13"/>
      <c r="CJ464" s="13"/>
      <c r="CK464" s="13"/>
      <c r="CL464" s="13"/>
      <c r="CM464" s="13"/>
      <c r="CN464" s="13"/>
      <c r="CO464" s="13"/>
      <c r="CP464" s="13"/>
      <c r="CQ464" s="13"/>
      <c r="CR464" s="13"/>
      <c r="CS464" s="13"/>
      <c r="CT464" s="13"/>
      <c r="CU464" s="13"/>
      <c r="CV464" s="13"/>
      <c r="CW464" s="13"/>
      <c r="CX464" s="13"/>
      <c r="CY464" s="13"/>
      <c r="CZ464" s="13"/>
      <c r="DA464" s="13"/>
      <c r="DB464" s="13"/>
      <c r="DC464" s="13"/>
      <c r="DD464" s="13"/>
      <c r="DE464" s="13"/>
      <c r="DF464" s="13"/>
      <c r="DG464" s="13"/>
    </row>
    <row r="465" spans="2:111" ht="14.25">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c r="BD465" s="13"/>
      <c r="BE465" s="13"/>
      <c r="BF465" s="13"/>
      <c r="BG465" s="13"/>
      <c r="BH465" s="13"/>
      <c r="BI465" s="13"/>
      <c r="BJ465" s="13"/>
      <c r="BK465" s="13"/>
      <c r="BL465" s="13"/>
      <c r="BM465" s="13"/>
      <c r="BN465" s="13"/>
      <c r="BO465" s="13"/>
      <c r="BP465" s="13"/>
      <c r="BQ465" s="13"/>
      <c r="BR465" s="13"/>
      <c r="BS465" s="13"/>
      <c r="BT465" s="13"/>
      <c r="BU465" s="13"/>
      <c r="BV465" s="13"/>
      <c r="BW465" s="13"/>
      <c r="BX465" s="13"/>
      <c r="BY465" s="13"/>
      <c r="BZ465" s="13"/>
      <c r="CA465" s="13"/>
      <c r="CB465" s="13"/>
      <c r="CC465" s="13"/>
      <c r="CD465" s="13"/>
      <c r="CE465" s="13"/>
      <c r="CF465" s="13"/>
      <c r="CG465" s="13"/>
      <c r="CH465" s="13"/>
      <c r="CI465" s="13"/>
      <c r="CJ465" s="13"/>
      <c r="CK465" s="13"/>
      <c r="CL465" s="13"/>
      <c r="CM465" s="13"/>
      <c r="CN465" s="13"/>
      <c r="CO465" s="13"/>
      <c r="CP465" s="13"/>
      <c r="CQ465" s="13"/>
      <c r="CR465" s="13"/>
      <c r="CS465" s="13"/>
      <c r="CT465" s="13"/>
      <c r="CU465" s="13"/>
      <c r="CV465" s="13"/>
      <c r="CW465" s="13"/>
      <c r="CX465" s="13"/>
      <c r="CY465" s="13"/>
      <c r="CZ465" s="13"/>
      <c r="DA465" s="13"/>
      <c r="DB465" s="13"/>
      <c r="DC465" s="13"/>
      <c r="DD465" s="13"/>
      <c r="DE465" s="13"/>
      <c r="DF465" s="13"/>
      <c r="DG465" s="13"/>
    </row>
    <row r="466" spans="2:111" ht="14.25">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c r="CA466" s="13"/>
      <c r="CB466" s="13"/>
      <c r="CC466" s="13"/>
      <c r="CD466" s="13"/>
      <c r="CE466" s="13"/>
      <c r="CF466" s="13"/>
      <c r="CG466" s="13"/>
      <c r="CH466" s="13"/>
      <c r="CI466" s="13"/>
      <c r="CJ466" s="13"/>
      <c r="CK466" s="13"/>
      <c r="CL466" s="13"/>
      <c r="CM466" s="13"/>
      <c r="CN466" s="13"/>
      <c r="CO466" s="13"/>
      <c r="CP466" s="13"/>
      <c r="CQ466" s="13"/>
      <c r="CR466" s="13"/>
      <c r="CS466" s="13"/>
      <c r="CT466" s="13"/>
      <c r="CU466" s="13"/>
      <c r="CV466" s="13"/>
      <c r="CW466" s="13"/>
      <c r="CX466" s="13"/>
      <c r="CY466" s="13"/>
      <c r="CZ466" s="13"/>
      <c r="DA466" s="13"/>
      <c r="DB466" s="13"/>
      <c r="DC466" s="13"/>
      <c r="DD466" s="13"/>
      <c r="DE466" s="13"/>
      <c r="DF466" s="13"/>
      <c r="DG466" s="13"/>
    </row>
    <row r="467" spans="2:111" ht="14.25">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c r="BF467" s="13"/>
      <c r="BG467" s="13"/>
      <c r="BH467" s="13"/>
      <c r="BI467" s="13"/>
      <c r="BJ467" s="13"/>
      <c r="BK467" s="13"/>
      <c r="BL467" s="13"/>
      <c r="BM467" s="13"/>
      <c r="BN467" s="13"/>
      <c r="BO467" s="13"/>
      <c r="BP467" s="13"/>
      <c r="BQ467" s="13"/>
      <c r="BR467" s="13"/>
      <c r="BS467" s="13"/>
      <c r="BT467" s="13"/>
      <c r="BU467" s="13"/>
      <c r="BV467" s="13"/>
      <c r="BW467" s="13"/>
      <c r="BX467" s="13"/>
      <c r="BY467" s="13"/>
      <c r="BZ467" s="13"/>
      <c r="CA467" s="13"/>
      <c r="CB467" s="13"/>
      <c r="CC467" s="13"/>
      <c r="CD467" s="13"/>
      <c r="CE467" s="13"/>
      <c r="CF467" s="13"/>
      <c r="CG467" s="13"/>
      <c r="CH467" s="13"/>
      <c r="CI467" s="13"/>
      <c r="CJ467" s="13"/>
      <c r="CK467" s="13"/>
      <c r="CL467" s="13"/>
      <c r="CM467" s="13"/>
      <c r="CN467" s="13"/>
      <c r="CO467" s="13"/>
      <c r="CP467" s="13"/>
      <c r="CQ467" s="13"/>
      <c r="CR467" s="13"/>
      <c r="CS467" s="13"/>
      <c r="CT467" s="13"/>
      <c r="CU467" s="13"/>
      <c r="CV467" s="13"/>
      <c r="CW467" s="13"/>
      <c r="CX467" s="13"/>
      <c r="CY467" s="13"/>
      <c r="CZ467" s="13"/>
      <c r="DA467" s="13"/>
      <c r="DB467" s="13"/>
      <c r="DC467" s="13"/>
      <c r="DD467" s="13"/>
      <c r="DE467" s="13"/>
      <c r="DF467" s="13"/>
      <c r="DG467" s="13"/>
    </row>
    <row r="468" spans="2:111" ht="14.25">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c r="BK468" s="13"/>
      <c r="BL468" s="13"/>
      <c r="BM468" s="13"/>
      <c r="BN468" s="13"/>
      <c r="BO468" s="13"/>
      <c r="BP468" s="13"/>
      <c r="BQ468" s="13"/>
      <c r="BR468" s="13"/>
      <c r="BS468" s="13"/>
      <c r="BT468" s="13"/>
      <c r="BU468" s="13"/>
      <c r="BV468" s="13"/>
      <c r="BW468" s="13"/>
      <c r="BX468" s="13"/>
      <c r="BY468" s="13"/>
      <c r="BZ468" s="13"/>
      <c r="CA468" s="13"/>
      <c r="CB468" s="13"/>
      <c r="CC468" s="13"/>
      <c r="CD468" s="13"/>
      <c r="CE468" s="13"/>
      <c r="CF468" s="13"/>
      <c r="CG468" s="13"/>
      <c r="CH468" s="13"/>
      <c r="CI468" s="13"/>
      <c r="CJ468" s="13"/>
      <c r="CK468" s="13"/>
      <c r="CL468" s="13"/>
      <c r="CM468" s="13"/>
      <c r="CN468" s="13"/>
      <c r="CO468" s="13"/>
      <c r="CP468" s="13"/>
      <c r="CQ468" s="13"/>
      <c r="CR468" s="13"/>
      <c r="CS468" s="13"/>
      <c r="CT468" s="13"/>
      <c r="CU468" s="13"/>
      <c r="CV468" s="13"/>
      <c r="CW468" s="13"/>
      <c r="CX468" s="13"/>
      <c r="CY468" s="13"/>
      <c r="CZ468" s="13"/>
      <c r="DA468" s="13"/>
      <c r="DB468" s="13"/>
      <c r="DC468" s="13"/>
      <c r="DD468" s="13"/>
      <c r="DE468" s="13"/>
      <c r="DF468" s="13"/>
      <c r="DG468" s="13"/>
    </row>
    <row r="469" spans="2:111" ht="14.25">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c r="BJ469" s="13"/>
      <c r="BK469" s="13"/>
      <c r="BL469" s="13"/>
      <c r="BM469" s="13"/>
      <c r="BN469" s="13"/>
      <c r="BO469" s="13"/>
      <c r="BP469" s="13"/>
      <c r="BQ469" s="13"/>
      <c r="BR469" s="13"/>
      <c r="BS469" s="13"/>
      <c r="BT469" s="13"/>
      <c r="BU469" s="13"/>
      <c r="BV469" s="13"/>
      <c r="BW469" s="13"/>
      <c r="BX469" s="13"/>
      <c r="BY469" s="13"/>
      <c r="BZ469" s="13"/>
      <c r="CA469" s="13"/>
      <c r="CB469" s="13"/>
      <c r="CC469" s="13"/>
      <c r="CD469" s="13"/>
      <c r="CE469" s="13"/>
      <c r="CF469" s="13"/>
      <c r="CG469" s="13"/>
      <c r="CH469" s="13"/>
      <c r="CI469" s="13"/>
      <c r="CJ469" s="13"/>
      <c r="CK469" s="13"/>
      <c r="CL469" s="13"/>
      <c r="CM469" s="13"/>
      <c r="CN469" s="13"/>
      <c r="CO469" s="13"/>
      <c r="CP469" s="13"/>
      <c r="CQ469" s="13"/>
      <c r="CR469" s="13"/>
      <c r="CS469" s="13"/>
      <c r="CT469" s="13"/>
      <c r="CU469" s="13"/>
      <c r="CV469" s="13"/>
      <c r="CW469" s="13"/>
      <c r="CX469" s="13"/>
      <c r="CY469" s="13"/>
      <c r="CZ469" s="13"/>
      <c r="DA469" s="13"/>
      <c r="DB469" s="13"/>
      <c r="DC469" s="13"/>
      <c r="DD469" s="13"/>
      <c r="DE469" s="13"/>
      <c r="DF469" s="13"/>
      <c r="DG469" s="13"/>
    </row>
    <row r="470" spans="2:111" ht="14.25">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c r="CA470" s="13"/>
      <c r="CB470" s="13"/>
      <c r="CC470" s="13"/>
      <c r="CD470" s="13"/>
      <c r="CE470" s="13"/>
      <c r="CF470" s="13"/>
      <c r="CG470" s="13"/>
      <c r="CH470" s="13"/>
      <c r="CI470" s="13"/>
      <c r="CJ470" s="13"/>
      <c r="CK470" s="13"/>
      <c r="CL470" s="13"/>
      <c r="CM470" s="13"/>
      <c r="CN470" s="13"/>
      <c r="CO470" s="13"/>
      <c r="CP470" s="13"/>
      <c r="CQ470" s="13"/>
      <c r="CR470" s="13"/>
      <c r="CS470" s="13"/>
      <c r="CT470" s="13"/>
      <c r="CU470" s="13"/>
      <c r="CV470" s="13"/>
      <c r="CW470" s="13"/>
      <c r="CX470" s="13"/>
      <c r="CY470" s="13"/>
      <c r="CZ470" s="13"/>
      <c r="DA470" s="13"/>
      <c r="DB470" s="13"/>
      <c r="DC470" s="13"/>
      <c r="DD470" s="13"/>
      <c r="DE470" s="13"/>
      <c r="DF470" s="13"/>
      <c r="DG470" s="13"/>
    </row>
    <row r="471" spans="2:111" ht="14.25">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c r="BE471" s="13"/>
      <c r="BF471" s="13"/>
      <c r="BG471" s="13"/>
      <c r="BH471" s="13"/>
      <c r="BI471" s="13"/>
      <c r="BJ471" s="13"/>
      <c r="BK471" s="13"/>
      <c r="BL471" s="13"/>
      <c r="BM471" s="13"/>
      <c r="BN471" s="13"/>
      <c r="BO471" s="13"/>
      <c r="BP471" s="13"/>
      <c r="BQ471" s="13"/>
      <c r="BR471" s="13"/>
      <c r="BS471" s="13"/>
      <c r="BT471" s="13"/>
      <c r="BU471" s="13"/>
      <c r="BV471" s="13"/>
      <c r="BW471" s="13"/>
      <c r="BX471" s="13"/>
      <c r="BY471" s="13"/>
      <c r="BZ471" s="13"/>
      <c r="CA471" s="13"/>
      <c r="CB471" s="13"/>
      <c r="CC471" s="13"/>
      <c r="CD471" s="13"/>
      <c r="CE471" s="13"/>
      <c r="CF471" s="13"/>
      <c r="CG471" s="13"/>
      <c r="CH471" s="13"/>
      <c r="CI471" s="13"/>
      <c r="CJ471" s="13"/>
      <c r="CK471" s="13"/>
      <c r="CL471" s="13"/>
      <c r="CM471" s="13"/>
      <c r="CN471" s="13"/>
      <c r="CO471" s="13"/>
      <c r="CP471" s="13"/>
      <c r="CQ471" s="13"/>
      <c r="CR471" s="13"/>
      <c r="CS471" s="13"/>
      <c r="CT471" s="13"/>
      <c r="CU471" s="13"/>
      <c r="CV471" s="13"/>
      <c r="CW471" s="13"/>
      <c r="CX471" s="13"/>
      <c r="CY471" s="13"/>
      <c r="CZ471" s="13"/>
      <c r="DA471" s="13"/>
      <c r="DB471" s="13"/>
      <c r="DC471" s="13"/>
      <c r="DD471" s="13"/>
      <c r="DE471" s="13"/>
      <c r="DF471" s="13"/>
      <c r="DG471" s="13"/>
    </row>
    <row r="472" spans="2:111" ht="14.25">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c r="BF472" s="13"/>
      <c r="BG472" s="13"/>
      <c r="BH472" s="13"/>
      <c r="BI472" s="13"/>
      <c r="BJ472" s="13"/>
      <c r="BK472" s="13"/>
      <c r="BL472" s="13"/>
      <c r="BM472" s="13"/>
      <c r="BN472" s="13"/>
      <c r="BO472" s="13"/>
      <c r="BP472" s="13"/>
      <c r="BQ472" s="13"/>
      <c r="BR472" s="13"/>
      <c r="BS472" s="13"/>
      <c r="BT472" s="13"/>
      <c r="BU472" s="13"/>
      <c r="BV472" s="13"/>
      <c r="BW472" s="13"/>
      <c r="BX472" s="13"/>
      <c r="BY472" s="13"/>
      <c r="BZ472" s="13"/>
      <c r="CA472" s="13"/>
      <c r="CB472" s="13"/>
      <c r="CC472" s="13"/>
      <c r="CD472" s="13"/>
      <c r="CE472" s="13"/>
      <c r="CF472" s="13"/>
      <c r="CG472" s="13"/>
      <c r="CH472" s="13"/>
      <c r="CI472" s="13"/>
      <c r="CJ472" s="13"/>
      <c r="CK472" s="13"/>
      <c r="CL472" s="13"/>
      <c r="CM472" s="13"/>
      <c r="CN472" s="13"/>
      <c r="CO472" s="13"/>
      <c r="CP472" s="13"/>
      <c r="CQ472" s="13"/>
      <c r="CR472" s="13"/>
      <c r="CS472" s="13"/>
      <c r="CT472" s="13"/>
      <c r="CU472" s="13"/>
      <c r="CV472" s="13"/>
      <c r="CW472" s="13"/>
      <c r="CX472" s="13"/>
      <c r="CY472" s="13"/>
      <c r="CZ472" s="13"/>
      <c r="DA472" s="13"/>
      <c r="DB472" s="13"/>
      <c r="DC472" s="13"/>
      <c r="DD472" s="13"/>
      <c r="DE472" s="13"/>
      <c r="DF472" s="13"/>
      <c r="DG472" s="13"/>
    </row>
    <row r="473" spans="2:111" ht="14.25">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c r="BK473" s="13"/>
      <c r="BL473" s="13"/>
      <c r="BM473" s="13"/>
      <c r="BN473" s="13"/>
      <c r="BO473" s="13"/>
      <c r="BP473" s="13"/>
      <c r="BQ473" s="13"/>
      <c r="BR473" s="13"/>
      <c r="BS473" s="13"/>
      <c r="BT473" s="13"/>
      <c r="BU473" s="13"/>
      <c r="BV473" s="13"/>
      <c r="BW473" s="13"/>
      <c r="BX473" s="13"/>
      <c r="BY473" s="13"/>
      <c r="BZ473" s="13"/>
      <c r="CA473" s="13"/>
      <c r="CB473" s="13"/>
      <c r="CC473" s="13"/>
      <c r="CD473" s="13"/>
      <c r="CE473" s="13"/>
      <c r="CF473" s="13"/>
      <c r="CG473" s="13"/>
      <c r="CH473" s="13"/>
      <c r="CI473" s="13"/>
      <c r="CJ473" s="13"/>
      <c r="CK473" s="13"/>
      <c r="CL473" s="13"/>
      <c r="CM473" s="13"/>
      <c r="CN473" s="13"/>
      <c r="CO473" s="13"/>
      <c r="CP473" s="13"/>
      <c r="CQ473" s="13"/>
      <c r="CR473" s="13"/>
      <c r="CS473" s="13"/>
      <c r="CT473" s="13"/>
      <c r="CU473" s="13"/>
      <c r="CV473" s="13"/>
      <c r="CW473" s="13"/>
      <c r="CX473" s="13"/>
      <c r="CY473" s="13"/>
      <c r="CZ473" s="13"/>
      <c r="DA473" s="13"/>
      <c r="DB473" s="13"/>
      <c r="DC473" s="13"/>
      <c r="DD473" s="13"/>
      <c r="DE473" s="13"/>
      <c r="DF473" s="13"/>
      <c r="DG473" s="13"/>
    </row>
    <row r="474" spans="2:111" ht="14.25">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c r="BJ474" s="13"/>
      <c r="BK474" s="13"/>
      <c r="BL474" s="13"/>
      <c r="BM474" s="13"/>
      <c r="BN474" s="13"/>
      <c r="BO474" s="13"/>
      <c r="BP474" s="13"/>
      <c r="BQ474" s="13"/>
      <c r="BR474" s="13"/>
      <c r="BS474" s="13"/>
      <c r="BT474" s="13"/>
      <c r="BU474" s="13"/>
      <c r="BV474" s="13"/>
      <c r="BW474" s="13"/>
      <c r="BX474" s="13"/>
      <c r="BY474" s="13"/>
      <c r="BZ474" s="13"/>
      <c r="CA474" s="13"/>
      <c r="CB474" s="13"/>
      <c r="CC474" s="13"/>
      <c r="CD474" s="13"/>
      <c r="CE474" s="13"/>
      <c r="CF474" s="13"/>
      <c r="CG474" s="13"/>
      <c r="CH474" s="13"/>
      <c r="CI474" s="13"/>
      <c r="CJ474" s="13"/>
      <c r="CK474" s="13"/>
      <c r="CL474" s="13"/>
      <c r="CM474" s="13"/>
      <c r="CN474" s="13"/>
      <c r="CO474" s="13"/>
      <c r="CP474" s="13"/>
      <c r="CQ474" s="13"/>
      <c r="CR474" s="13"/>
      <c r="CS474" s="13"/>
      <c r="CT474" s="13"/>
      <c r="CU474" s="13"/>
      <c r="CV474" s="13"/>
      <c r="CW474" s="13"/>
      <c r="CX474" s="13"/>
      <c r="CY474" s="13"/>
      <c r="CZ474" s="13"/>
      <c r="DA474" s="13"/>
      <c r="DB474" s="13"/>
      <c r="DC474" s="13"/>
      <c r="DD474" s="13"/>
      <c r="DE474" s="13"/>
      <c r="DF474" s="13"/>
      <c r="DG474" s="13"/>
    </row>
    <row r="475" spans="2:111" ht="14.25">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c r="BJ475" s="13"/>
      <c r="BK475" s="13"/>
      <c r="BL475" s="13"/>
      <c r="BM475" s="13"/>
      <c r="BN475" s="13"/>
      <c r="BO475" s="13"/>
      <c r="BP475" s="13"/>
      <c r="BQ475" s="13"/>
      <c r="BR475" s="13"/>
      <c r="BS475" s="13"/>
      <c r="BT475" s="13"/>
      <c r="BU475" s="13"/>
      <c r="BV475" s="13"/>
      <c r="BW475" s="13"/>
      <c r="BX475" s="13"/>
      <c r="BY475" s="13"/>
      <c r="BZ475" s="13"/>
      <c r="CA475" s="13"/>
      <c r="CB475" s="13"/>
      <c r="CC475" s="13"/>
      <c r="CD475" s="13"/>
      <c r="CE475" s="13"/>
      <c r="CF475" s="13"/>
      <c r="CG475" s="13"/>
      <c r="CH475" s="13"/>
      <c r="CI475" s="13"/>
      <c r="CJ475" s="13"/>
      <c r="CK475" s="13"/>
      <c r="CL475" s="13"/>
      <c r="CM475" s="13"/>
      <c r="CN475" s="13"/>
      <c r="CO475" s="13"/>
      <c r="CP475" s="13"/>
      <c r="CQ475" s="13"/>
      <c r="CR475" s="13"/>
      <c r="CS475" s="13"/>
      <c r="CT475" s="13"/>
      <c r="CU475" s="13"/>
      <c r="CV475" s="13"/>
      <c r="CW475" s="13"/>
      <c r="CX475" s="13"/>
      <c r="CY475" s="13"/>
      <c r="CZ475" s="13"/>
      <c r="DA475" s="13"/>
      <c r="DB475" s="13"/>
      <c r="DC475" s="13"/>
      <c r="DD475" s="13"/>
      <c r="DE475" s="13"/>
      <c r="DF475" s="13"/>
      <c r="DG475" s="13"/>
    </row>
    <row r="476" spans="2:111" ht="14.25">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c r="CA476" s="13"/>
      <c r="CB476" s="13"/>
      <c r="CC476" s="13"/>
      <c r="CD476" s="13"/>
      <c r="CE476" s="13"/>
      <c r="CF476" s="13"/>
      <c r="CG476" s="13"/>
      <c r="CH476" s="13"/>
      <c r="CI476" s="13"/>
      <c r="CJ476" s="13"/>
      <c r="CK476" s="13"/>
      <c r="CL476" s="13"/>
      <c r="CM476" s="13"/>
      <c r="CN476" s="13"/>
      <c r="CO476" s="13"/>
      <c r="CP476" s="13"/>
      <c r="CQ476" s="13"/>
      <c r="CR476" s="13"/>
      <c r="CS476" s="13"/>
      <c r="CT476" s="13"/>
      <c r="CU476" s="13"/>
      <c r="CV476" s="13"/>
      <c r="CW476" s="13"/>
      <c r="CX476" s="13"/>
      <c r="CY476" s="13"/>
      <c r="CZ476" s="13"/>
      <c r="DA476" s="13"/>
      <c r="DB476" s="13"/>
      <c r="DC476" s="13"/>
      <c r="DD476" s="13"/>
      <c r="DE476" s="13"/>
      <c r="DF476" s="13"/>
      <c r="DG476" s="13"/>
    </row>
    <row r="477" spans="2:111" ht="14.25">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c r="BJ477" s="13"/>
      <c r="BK477" s="13"/>
      <c r="BL477" s="13"/>
      <c r="BM477" s="13"/>
      <c r="BN477" s="13"/>
      <c r="BO477" s="13"/>
      <c r="BP477" s="13"/>
      <c r="BQ477" s="13"/>
      <c r="BR477" s="13"/>
      <c r="BS477" s="13"/>
      <c r="BT477" s="13"/>
      <c r="BU477" s="13"/>
      <c r="BV477" s="13"/>
      <c r="BW477" s="13"/>
      <c r="BX477" s="13"/>
      <c r="BY477" s="13"/>
      <c r="BZ477" s="13"/>
      <c r="CA477" s="13"/>
      <c r="CB477" s="13"/>
      <c r="CC477" s="13"/>
      <c r="CD477" s="13"/>
      <c r="CE477" s="13"/>
      <c r="CF477" s="13"/>
      <c r="CG477" s="13"/>
      <c r="CH477" s="13"/>
      <c r="CI477" s="13"/>
      <c r="CJ477" s="13"/>
      <c r="CK477" s="13"/>
      <c r="CL477" s="13"/>
      <c r="CM477" s="13"/>
      <c r="CN477" s="13"/>
      <c r="CO477" s="13"/>
      <c r="CP477" s="13"/>
      <c r="CQ477" s="13"/>
      <c r="CR477" s="13"/>
      <c r="CS477" s="13"/>
      <c r="CT477" s="13"/>
      <c r="CU477" s="13"/>
      <c r="CV477" s="13"/>
      <c r="CW477" s="13"/>
      <c r="CX477" s="13"/>
      <c r="CY477" s="13"/>
      <c r="CZ477" s="13"/>
      <c r="DA477" s="13"/>
      <c r="DB477" s="13"/>
      <c r="DC477" s="13"/>
      <c r="DD477" s="13"/>
      <c r="DE477" s="13"/>
      <c r="DF477" s="13"/>
      <c r="DG477" s="13"/>
    </row>
    <row r="478" spans="2:111" ht="14.25">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c r="CA478" s="13"/>
      <c r="CB478" s="13"/>
      <c r="CC478" s="13"/>
      <c r="CD478" s="13"/>
      <c r="CE478" s="13"/>
      <c r="CF478" s="13"/>
      <c r="CG478" s="13"/>
      <c r="CH478" s="13"/>
      <c r="CI478" s="13"/>
      <c r="CJ478" s="13"/>
      <c r="CK478" s="13"/>
      <c r="CL478" s="13"/>
      <c r="CM478" s="13"/>
      <c r="CN478" s="13"/>
      <c r="CO478" s="13"/>
      <c r="CP478" s="13"/>
      <c r="CQ478" s="13"/>
      <c r="CR478" s="13"/>
      <c r="CS478" s="13"/>
      <c r="CT478" s="13"/>
      <c r="CU478" s="13"/>
      <c r="CV478" s="13"/>
      <c r="CW478" s="13"/>
      <c r="CX478" s="13"/>
      <c r="CY478" s="13"/>
      <c r="CZ478" s="13"/>
      <c r="DA478" s="13"/>
      <c r="DB478" s="13"/>
      <c r="DC478" s="13"/>
      <c r="DD478" s="13"/>
      <c r="DE478" s="13"/>
      <c r="DF478" s="13"/>
      <c r="DG478" s="13"/>
    </row>
    <row r="479" spans="2:111" ht="14.25">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c r="BF479" s="13"/>
      <c r="BG479" s="13"/>
      <c r="BH479" s="13"/>
      <c r="BI479" s="13"/>
      <c r="BJ479" s="13"/>
      <c r="BK479" s="13"/>
      <c r="BL479" s="13"/>
      <c r="BM479" s="13"/>
      <c r="BN479" s="13"/>
      <c r="BO479" s="13"/>
      <c r="BP479" s="13"/>
      <c r="BQ479" s="13"/>
      <c r="BR479" s="13"/>
      <c r="BS479" s="13"/>
      <c r="BT479" s="13"/>
      <c r="BU479" s="13"/>
      <c r="BV479" s="13"/>
      <c r="BW479" s="13"/>
      <c r="BX479" s="13"/>
      <c r="BY479" s="13"/>
      <c r="BZ479" s="13"/>
      <c r="CA479" s="13"/>
      <c r="CB479" s="13"/>
      <c r="CC479" s="13"/>
      <c r="CD479" s="13"/>
      <c r="CE479" s="13"/>
      <c r="CF479" s="13"/>
      <c r="CG479" s="13"/>
      <c r="CH479" s="13"/>
      <c r="CI479" s="13"/>
      <c r="CJ479" s="13"/>
      <c r="CK479" s="13"/>
      <c r="CL479" s="13"/>
      <c r="CM479" s="13"/>
      <c r="CN479" s="13"/>
      <c r="CO479" s="13"/>
      <c r="CP479" s="13"/>
      <c r="CQ479" s="13"/>
      <c r="CR479" s="13"/>
      <c r="CS479" s="13"/>
      <c r="CT479" s="13"/>
      <c r="CU479" s="13"/>
      <c r="CV479" s="13"/>
      <c r="CW479" s="13"/>
      <c r="CX479" s="13"/>
      <c r="CY479" s="13"/>
      <c r="CZ479" s="13"/>
      <c r="DA479" s="13"/>
      <c r="DB479" s="13"/>
      <c r="DC479" s="13"/>
      <c r="DD479" s="13"/>
      <c r="DE479" s="13"/>
      <c r="DF479" s="13"/>
      <c r="DG479" s="13"/>
    </row>
    <row r="480" spans="2:111" ht="14.25">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c r="BD480" s="13"/>
      <c r="BE480" s="13"/>
      <c r="BF480" s="13"/>
      <c r="BG480" s="13"/>
      <c r="BH480" s="13"/>
      <c r="BI480" s="13"/>
      <c r="BJ480" s="13"/>
      <c r="BK480" s="13"/>
      <c r="BL480" s="13"/>
      <c r="BM480" s="13"/>
      <c r="BN480" s="13"/>
      <c r="BO480" s="13"/>
      <c r="BP480" s="13"/>
      <c r="BQ480" s="13"/>
      <c r="BR480" s="13"/>
      <c r="BS480" s="13"/>
      <c r="BT480" s="13"/>
      <c r="BU480" s="13"/>
      <c r="BV480" s="13"/>
      <c r="BW480" s="13"/>
      <c r="BX480" s="13"/>
      <c r="BY480" s="13"/>
      <c r="BZ480" s="13"/>
      <c r="CA480" s="13"/>
      <c r="CB480" s="13"/>
      <c r="CC480" s="13"/>
      <c r="CD480" s="13"/>
      <c r="CE480" s="13"/>
      <c r="CF480" s="13"/>
      <c r="CG480" s="13"/>
      <c r="CH480" s="13"/>
      <c r="CI480" s="13"/>
      <c r="CJ480" s="13"/>
      <c r="CK480" s="13"/>
      <c r="CL480" s="13"/>
      <c r="CM480" s="13"/>
      <c r="CN480" s="13"/>
      <c r="CO480" s="13"/>
      <c r="CP480" s="13"/>
      <c r="CQ480" s="13"/>
      <c r="CR480" s="13"/>
      <c r="CS480" s="13"/>
      <c r="CT480" s="13"/>
      <c r="CU480" s="13"/>
      <c r="CV480" s="13"/>
      <c r="CW480" s="13"/>
      <c r="CX480" s="13"/>
      <c r="CY480" s="13"/>
      <c r="CZ480" s="13"/>
      <c r="DA480" s="13"/>
      <c r="DB480" s="13"/>
      <c r="DC480" s="13"/>
      <c r="DD480" s="13"/>
      <c r="DE480" s="13"/>
      <c r="DF480" s="13"/>
      <c r="DG480" s="13"/>
    </row>
    <row r="481" spans="2:111" ht="14.25">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c r="BD481" s="13"/>
      <c r="BE481" s="13"/>
      <c r="BF481" s="13"/>
      <c r="BG481" s="13"/>
      <c r="BH481" s="13"/>
      <c r="BI481" s="13"/>
      <c r="BJ481" s="13"/>
      <c r="BK481" s="13"/>
      <c r="BL481" s="13"/>
      <c r="BM481" s="13"/>
      <c r="BN481" s="13"/>
      <c r="BO481" s="13"/>
      <c r="BP481" s="13"/>
      <c r="BQ481" s="13"/>
      <c r="BR481" s="13"/>
      <c r="BS481" s="13"/>
      <c r="BT481" s="13"/>
      <c r="BU481" s="13"/>
      <c r="BV481" s="13"/>
      <c r="BW481" s="13"/>
      <c r="BX481" s="13"/>
      <c r="BY481" s="13"/>
      <c r="BZ481" s="13"/>
      <c r="CA481" s="13"/>
      <c r="CB481" s="13"/>
      <c r="CC481" s="13"/>
      <c r="CD481" s="13"/>
      <c r="CE481" s="13"/>
      <c r="CF481" s="13"/>
      <c r="CG481" s="13"/>
      <c r="CH481" s="13"/>
      <c r="CI481" s="13"/>
      <c r="CJ481" s="13"/>
      <c r="CK481" s="13"/>
      <c r="CL481" s="13"/>
      <c r="CM481" s="13"/>
      <c r="CN481" s="13"/>
      <c r="CO481" s="13"/>
      <c r="CP481" s="13"/>
      <c r="CQ481" s="13"/>
      <c r="CR481" s="13"/>
      <c r="CS481" s="13"/>
      <c r="CT481" s="13"/>
      <c r="CU481" s="13"/>
      <c r="CV481" s="13"/>
      <c r="CW481" s="13"/>
      <c r="CX481" s="13"/>
      <c r="CY481" s="13"/>
      <c r="CZ481" s="13"/>
      <c r="DA481" s="13"/>
      <c r="DB481" s="13"/>
      <c r="DC481" s="13"/>
      <c r="DD481" s="13"/>
      <c r="DE481" s="13"/>
      <c r="DF481" s="13"/>
      <c r="DG481" s="13"/>
    </row>
    <row r="482" spans="2:111" ht="14.25">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c r="BF482" s="13"/>
      <c r="BG482" s="13"/>
      <c r="BH482" s="13"/>
      <c r="BI482" s="13"/>
      <c r="BJ482" s="13"/>
      <c r="BK482" s="13"/>
      <c r="BL482" s="13"/>
      <c r="BM482" s="13"/>
      <c r="BN482" s="13"/>
      <c r="BO482" s="13"/>
      <c r="BP482" s="13"/>
      <c r="BQ482" s="13"/>
      <c r="BR482" s="13"/>
      <c r="BS482" s="13"/>
      <c r="BT482" s="13"/>
      <c r="BU482" s="13"/>
      <c r="BV482" s="13"/>
      <c r="BW482" s="13"/>
      <c r="BX482" s="13"/>
      <c r="BY482" s="13"/>
      <c r="BZ482" s="13"/>
      <c r="CA482" s="13"/>
      <c r="CB482" s="13"/>
      <c r="CC482" s="13"/>
      <c r="CD482" s="13"/>
      <c r="CE482" s="13"/>
      <c r="CF482" s="13"/>
      <c r="CG482" s="13"/>
      <c r="CH482" s="13"/>
      <c r="CI482" s="13"/>
      <c r="CJ482" s="13"/>
      <c r="CK482" s="13"/>
      <c r="CL482" s="13"/>
      <c r="CM482" s="13"/>
      <c r="CN482" s="13"/>
      <c r="CO482" s="13"/>
      <c r="CP482" s="13"/>
      <c r="CQ482" s="13"/>
      <c r="CR482" s="13"/>
      <c r="CS482" s="13"/>
      <c r="CT482" s="13"/>
      <c r="CU482" s="13"/>
      <c r="CV482" s="13"/>
      <c r="CW482" s="13"/>
      <c r="CX482" s="13"/>
      <c r="CY482" s="13"/>
      <c r="CZ482" s="13"/>
      <c r="DA482" s="13"/>
      <c r="DB482" s="13"/>
      <c r="DC482" s="13"/>
      <c r="DD482" s="13"/>
      <c r="DE482" s="13"/>
      <c r="DF482" s="13"/>
      <c r="DG482" s="13"/>
    </row>
    <row r="483" spans="2:111" ht="14.25">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c r="BD483" s="13"/>
      <c r="BE483" s="13"/>
      <c r="BF483" s="13"/>
      <c r="BG483" s="13"/>
      <c r="BH483" s="13"/>
      <c r="BI483" s="13"/>
      <c r="BJ483" s="13"/>
      <c r="BK483" s="13"/>
      <c r="BL483" s="13"/>
      <c r="BM483" s="13"/>
      <c r="BN483" s="13"/>
      <c r="BO483" s="13"/>
      <c r="BP483" s="13"/>
      <c r="BQ483" s="13"/>
      <c r="BR483" s="13"/>
      <c r="BS483" s="13"/>
      <c r="BT483" s="13"/>
      <c r="BU483" s="13"/>
      <c r="BV483" s="13"/>
      <c r="BW483" s="13"/>
      <c r="BX483" s="13"/>
      <c r="BY483" s="13"/>
      <c r="BZ483" s="13"/>
      <c r="CA483" s="13"/>
      <c r="CB483" s="13"/>
      <c r="CC483" s="13"/>
      <c r="CD483" s="13"/>
      <c r="CE483" s="13"/>
      <c r="CF483" s="13"/>
      <c r="CG483" s="13"/>
      <c r="CH483" s="13"/>
      <c r="CI483" s="13"/>
      <c r="CJ483" s="13"/>
      <c r="CK483" s="13"/>
      <c r="CL483" s="13"/>
      <c r="CM483" s="13"/>
      <c r="CN483" s="13"/>
      <c r="CO483" s="13"/>
      <c r="CP483" s="13"/>
      <c r="CQ483" s="13"/>
      <c r="CR483" s="13"/>
      <c r="CS483" s="13"/>
      <c r="CT483" s="13"/>
      <c r="CU483" s="13"/>
      <c r="CV483" s="13"/>
      <c r="CW483" s="13"/>
      <c r="CX483" s="13"/>
      <c r="CY483" s="13"/>
      <c r="CZ483" s="13"/>
      <c r="DA483" s="13"/>
      <c r="DB483" s="13"/>
      <c r="DC483" s="13"/>
      <c r="DD483" s="13"/>
      <c r="DE483" s="13"/>
      <c r="DF483" s="13"/>
      <c r="DG483" s="13"/>
    </row>
    <row r="484" spans="2:111" ht="14.25">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c r="BE484" s="13"/>
      <c r="BF484" s="13"/>
      <c r="BG484" s="13"/>
      <c r="BH484" s="13"/>
      <c r="BI484" s="13"/>
      <c r="BJ484" s="13"/>
      <c r="BK484" s="13"/>
      <c r="BL484" s="13"/>
      <c r="BM484" s="13"/>
      <c r="BN484" s="13"/>
      <c r="BO484" s="13"/>
      <c r="BP484" s="13"/>
      <c r="BQ484" s="13"/>
      <c r="BR484" s="13"/>
      <c r="BS484" s="13"/>
      <c r="BT484" s="13"/>
      <c r="BU484" s="13"/>
      <c r="BV484" s="13"/>
      <c r="BW484" s="13"/>
      <c r="BX484" s="13"/>
      <c r="BY484" s="13"/>
      <c r="BZ484" s="13"/>
      <c r="CA484" s="13"/>
      <c r="CB484" s="13"/>
      <c r="CC484" s="13"/>
      <c r="CD484" s="13"/>
      <c r="CE484" s="13"/>
      <c r="CF484" s="13"/>
      <c r="CG484" s="13"/>
      <c r="CH484" s="13"/>
      <c r="CI484" s="13"/>
      <c r="CJ484" s="13"/>
      <c r="CK484" s="13"/>
      <c r="CL484" s="13"/>
      <c r="CM484" s="13"/>
      <c r="CN484" s="13"/>
      <c r="CO484" s="13"/>
      <c r="CP484" s="13"/>
      <c r="CQ484" s="13"/>
      <c r="CR484" s="13"/>
      <c r="CS484" s="13"/>
      <c r="CT484" s="13"/>
      <c r="CU484" s="13"/>
      <c r="CV484" s="13"/>
      <c r="CW484" s="13"/>
      <c r="CX484" s="13"/>
      <c r="CY484" s="13"/>
      <c r="CZ484" s="13"/>
      <c r="DA484" s="13"/>
      <c r="DB484" s="13"/>
      <c r="DC484" s="13"/>
      <c r="DD484" s="13"/>
      <c r="DE484" s="13"/>
      <c r="DF484" s="13"/>
      <c r="DG484" s="13"/>
    </row>
    <row r="485" spans="2:111" ht="14.25">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c r="BD485" s="13"/>
      <c r="BE485" s="13"/>
      <c r="BF485" s="13"/>
      <c r="BG485" s="13"/>
      <c r="BH485" s="13"/>
      <c r="BI485" s="13"/>
      <c r="BJ485" s="13"/>
      <c r="BK485" s="13"/>
      <c r="BL485" s="13"/>
      <c r="BM485" s="13"/>
      <c r="BN485" s="13"/>
      <c r="BO485" s="13"/>
      <c r="BP485" s="13"/>
      <c r="BQ485" s="13"/>
      <c r="BR485" s="13"/>
      <c r="BS485" s="13"/>
      <c r="BT485" s="13"/>
      <c r="BU485" s="13"/>
      <c r="BV485" s="13"/>
      <c r="BW485" s="13"/>
      <c r="BX485" s="13"/>
      <c r="BY485" s="13"/>
      <c r="BZ485" s="13"/>
      <c r="CA485" s="13"/>
      <c r="CB485" s="13"/>
      <c r="CC485" s="13"/>
      <c r="CD485" s="13"/>
      <c r="CE485" s="13"/>
      <c r="CF485" s="13"/>
      <c r="CG485" s="13"/>
      <c r="CH485" s="13"/>
      <c r="CI485" s="13"/>
      <c r="CJ485" s="13"/>
      <c r="CK485" s="13"/>
      <c r="CL485" s="13"/>
      <c r="CM485" s="13"/>
      <c r="CN485" s="13"/>
      <c r="CO485" s="13"/>
      <c r="CP485" s="13"/>
      <c r="CQ485" s="13"/>
      <c r="CR485" s="13"/>
      <c r="CS485" s="13"/>
      <c r="CT485" s="13"/>
      <c r="CU485" s="13"/>
      <c r="CV485" s="13"/>
      <c r="CW485" s="13"/>
      <c r="CX485" s="13"/>
      <c r="CY485" s="13"/>
      <c r="CZ485" s="13"/>
      <c r="DA485" s="13"/>
      <c r="DB485" s="13"/>
      <c r="DC485" s="13"/>
      <c r="DD485" s="13"/>
      <c r="DE485" s="13"/>
      <c r="DF485" s="13"/>
      <c r="DG485" s="13"/>
    </row>
    <row r="486" spans="2:111" ht="14.25">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c r="CA486" s="13"/>
      <c r="CB486" s="13"/>
      <c r="CC486" s="13"/>
      <c r="CD486" s="13"/>
      <c r="CE486" s="13"/>
      <c r="CF486" s="13"/>
      <c r="CG486" s="13"/>
      <c r="CH486" s="13"/>
      <c r="CI486" s="13"/>
      <c r="CJ486" s="13"/>
      <c r="CK486" s="13"/>
      <c r="CL486" s="13"/>
      <c r="CM486" s="13"/>
      <c r="CN486" s="13"/>
      <c r="CO486" s="13"/>
      <c r="CP486" s="13"/>
      <c r="CQ486" s="13"/>
      <c r="CR486" s="13"/>
      <c r="CS486" s="13"/>
      <c r="CT486" s="13"/>
      <c r="CU486" s="13"/>
      <c r="CV486" s="13"/>
      <c r="CW486" s="13"/>
      <c r="CX486" s="13"/>
      <c r="CY486" s="13"/>
      <c r="CZ486" s="13"/>
      <c r="DA486" s="13"/>
      <c r="DB486" s="13"/>
      <c r="DC486" s="13"/>
      <c r="DD486" s="13"/>
      <c r="DE486" s="13"/>
      <c r="DF486" s="13"/>
      <c r="DG486" s="13"/>
    </row>
    <row r="487" spans="2:111" ht="14.25">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c r="BE487" s="13"/>
      <c r="BF487" s="13"/>
      <c r="BG487" s="13"/>
      <c r="BH487" s="13"/>
      <c r="BI487" s="13"/>
      <c r="BJ487" s="13"/>
      <c r="BK487" s="13"/>
      <c r="BL487" s="13"/>
      <c r="BM487" s="13"/>
      <c r="BN487" s="13"/>
      <c r="BO487" s="13"/>
      <c r="BP487" s="13"/>
      <c r="BQ487" s="13"/>
      <c r="BR487" s="13"/>
      <c r="BS487" s="13"/>
      <c r="BT487" s="13"/>
      <c r="BU487" s="13"/>
      <c r="BV487" s="13"/>
      <c r="BW487" s="13"/>
      <c r="BX487" s="13"/>
      <c r="BY487" s="13"/>
      <c r="BZ487" s="13"/>
      <c r="CA487" s="13"/>
      <c r="CB487" s="13"/>
      <c r="CC487" s="13"/>
      <c r="CD487" s="13"/>
      <c r="CE487" s="13"/>
      <c r="CF487" s="13"/>
      <c r="CG487" s="13"/>
      <c r="CH487" s="13"/>
      <c r="CI487" s="13"/>
      <c r="CJ487" s="13"/>
      <c r="CK487" s="13"/>
      <c r="CL487" s="13"/>
      <c r="CM487" s="13"/>
      <c r="CN487" s="13"/>
      <c r="CO487" s="13"/>
      <c r="CP487" s="13"/>
      <c r="CQ487" s="13"/>
      <c r="CR487" s="13"/>
      <c r="CS487" s="13"/>
      <c r="CT487" s="13"/>
      <c r="CU487" s="13"/>
      <c r="CV487" s="13"/>
      <c r="CW487" s="13"/>
      <c r="CX487" s="13"/>
      <c r="CY487" s="13"/>
      <c r="CZ487" s="13"/>
      <c r="DA487" s="13"/>
      <c r="DB487" s="13"/>
      <c r="DC487" s="13"/>
      <c r="DD487" s="13"/>
      <c r="DE487" s="13"/>
      <c r="DF487" s="13"/>
      <c r="DG487" s="13"/>
    </row>
    <row r="488" spans="2:111" ht="14.25">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c r="BF488" s="13"/>
      <c r="BG488" s="13"/>
      <c r="BH488" s="13"/>
      <c r="BI488" s="13"/>
      <c r="BJ488" s="13"/>
      <c r="BK488" s="13"/>
      <c r="BL488" s="13"/>
      <c r="BM488" s="13"/>
      <c r="BN488" s="13"/>
      <c r="BO488" s="13"/>
      <c r="BP488" s="13"/>
      <c r="BQ488" s="13"/>
      <c r="BR488" s="13"/>
      <c r="BS488" s="13"/>
      <c r="BT488" s="13"/>
      <c r="BU488" s="13"/>
      <c r="BV488" s="13"/>
      <c r="BW488" s="13"/>
      <c r="BX488" s="13"/>
      <c r="BY488" s="13"/>
      <c r="BZ488" s="13"/>
      <c r="CA488" s="13"/>
      <c r="CB488" s="13"/>
      <c r="CC488" s="13"/>
      <c r="CD488" s="13"/>
      <c r="CE488" s="13"/>
      <c r="CF488" s="13"/>
      <c r="CG488" s="13"/>
      <c r="CH488" s="13"/>
      <c r="CI488" s="13"/>
      <c r="CJ488" s="13"/>
      <c r="CK488" s="13"/>
      <c r="CL488" s="13"/>
      <c r="CM488" s="13"/>
      <c r="CN488" s="13"/>
      <c r="CO488" s="13"/>
      <c r="CP488" s="13"/>
      <c r="CQ488" s="13"/>
      <c r="CR488" s="13"/>
      <c r="CS488" s="13"/>
      <c r="CT488" s="13"/>
      <c r="CU488" s="13"/>
      <c r="CV488" s="13"/>
      <c r="CW488" s="13"/>
      <c r="CX488" s="13"/>
      <c r="CY488" s="13"/>
      <c r="CZ488" s="13"/>
      <c r="DA488" s="13"/>
      <c r="DB488" s="13"/>
      <c r="DC488" s="13"/>
      <c r="DD488" s="13"/>
      <c r="DE488" s="13"/>
      <c r="DF488" s="13"/>
      <c r="DG488" s="13"/>
    </row>
    <row r="489" spans="2:111" ht="14.25">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c r="BE489" s="13"/>
      <c r="BF489" s="13"/>
      <c r="BG489" s="13"/>
      <c r="BH489" s="13"/>
      <c r="BI489" s="13"/>
      <c r="BJ489" s="13"/>
      <c r="BK489" s="13"/>
      <c r="BL489" s="13"/>
      <c r="BM489" s="13"/>
      <c r="BN489" s="13"/>
      <c r="BO489" s="13"/>
      <c r="BP489" s="13"/>
      <c r="BQ489" s="13"/>
      <c r="BR489" s="13"/>
      <c r="BS489" s="13"/>
      <c r="BT489" s="13"/>
      <c r="BU489" s="13"/>
      <c r="BV489" s="13"/>
      <c r="BW489" s="13"/>
      <c r="BX489" s="13"/>
      <c r="BY489" s="13"/>
      <c r="BZ489" s="13"/>
      <c r="CA489" s="13"/>
      <c r="CB489" s="13"/>
      <c r="CC489" s="13"/>
      <c r="CD489" s="13"/>
      <c r="CE489" s="13"/>
      <c r="CF489" s="13"/>
      <c r="CG489" s="13"/>
      <c r="CH489" s="13"/>
      <c r="CI489" s="13"/>
      <c r="CJ489" s="13"/>
      <c r="CK489" s="13"/>
      <c r="CL489" s="13"/>
      <c r="CM489" s="13"/>
      <c r="CN489" s="13"/>
      <c r="CO489" s="13"/>
      <c r="CP489" s="13"/>
      <c r="CQ489" s="13"/>
      <c r="CR489" s="13"/>
      <c r="CS489" s="13"/>
      <c r="CT489" s="13"/>
      <c r="CU489" s="13"/>
      <c r="CV489" s="13"/>
      <c r="CW489" s="13"/>
      <c r="CX489" s="13"/>
      <c r="CY489" s="13"/>
      <c r="CZ489" s="13"/>
      <c r="DA489" s="13"/>
      <c r="DB489" s="13"/>
      <c r="DC489" s="13"/>
      <c r="DD489" s="13"/>
      <c r="DE489" s="13"/>
      <c r="DF489" s="13"/>
      <c r="DG489" s="13"/>
    </row>
    <row r="490" spans="2:111" ht="14.25">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c r="BJ490" s="13"/>
      <c r="BK490" s="13"/>
      <c r="BL490" s="13"/>
      <c r="BM490" s="13"/>
      <c r="BN490" s="13"/>
      <c r="BO490" s="13"/>
      <c r="BP490" s="13"/>
      <c r="BQ490" s="13"/>
      <c r="BR490" s="13"/>
      <c r="BS490" s="13"/>
      <c r="BT490" s="13"/>
      <c r="BU490" s="13"/>
      <c r="BV490" s="13"/>
      <c r="BW490" s="13"/>
      <c r="BX490" s="13"/>
      <c r="BY490" s="13"/>
      <c r="BZ490" s="13"/>
      <c r="CA490" s="13"/>
      <c r="CB490" s="13"/>
      <c r="CC490" s="13"/>
      <c r="CD490" s="13"/>
      <c r="CE490" s="13"/>
      <c r="CF490" s="13"/>
      <c r="CG490" s="13"/>
      <c r="CH490" s="13"/>
      <c r="CI490" s="13"/>
      <c r="CJ490" s="13"/>
      <c r="CK490" s="13"/>
      <c r="CL490" s="13"/>
      <c r="CM490" s="13"/>
      <c r="CN490" s="13"/>
      <c r="CO490" s="13"/>
      <c r="CP490" s="13"/>
      <c r="CQ490" s="13"/>
      <c r="CR490" s="13"/>
      <c r="CS490" s="13"/>
      <c r="CT490" s="13"/>
      <c r="CU490" s="13"/>
      <c r="CV490" s="13"/>
      <c r="CW490" s="13"/>
      <c r="CX490" s="13"/>
      <c r="CY490" s="13"/>
      <c r="CZ490" s="13"/>
      <c r="DA490" s="13"/>
      <c r="DB490" s="13"/>
      <c r="DC490" s="13"/>
      <c r="DD490" s="13"/>
      <c r="DE490" s="13"/>
      <c r="DF490" s="13"/>
      <c r="DG490" s="13"/>
    </row>
    <row r="491" spans="2:111" ht="14.25">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c r="BD491" s="13"/>
      <c r="BE491" s="13"/>
      <c r="BF491" s="13"/>
      <c r="BG491" s="13"/>
      <c r="BH491" s="13"/>
      <c r="BI491" s="13"/>
      <c r="BJ491" s="13"/>
      <c r="BK491" s="13"/>
      <c r="BL491" s="13"/>
      <c r="BM491" s="13"/>
      <c r="BN491" s="13"/>
      <c r="BO491" s="13"/>
      <c r="BP491" s="13"/>
      <c r="BQ491" s="13"/>
      <c r="BR491" s="13"/>
      <c r="BS491" s="13"/>
      <c r="BT491" s="13"/>
      <c r="BU491" s="13"/>
      <c r="BV491" s="13"/>
      <c r="BW491" s="13"/>
      <c r="BX491" s="13"/>
      <c r="BY491" s="13"/>
      <c r="BZ491" s="13"/>
      <c r="CA491" s="13"/>
      <c r="CB491" s="13"/>
      <c r="CC491" s="13"/>
      <c r="CD491" s="13"/>
      <c r="CE491" s="13"/>
      <c r="CF491" s="13"/>
      <c r="CG491" s="13"/>
      <c r="CH491" s="13"/>
      <c r="CI491" s="13"/>
      <c r="CJ491" s="13"/>
      <c r="CK491" s="13"/>
      <c r="CL491" s="13"/>
      <c r="CM491" s="13"/>
      <c r="CN491" s="13"/>
      <c r="CO491" s="13"/>
      <c r="CP491" s="13"/>
      <c r="CQ491" s="13"/>
      <c r="CR491" s="13"/>
      <c r="CS491" s="13"/>
      <c r="CT491" s="13"/>
      <c r="CU491" s="13"/>
      <c r="CV491" s="13"/>
      <c r="CW491" s="13"/>
      <c r="CX491" s="13"/>
      <c r="CY491" s="13"/>
      <c r="CZ491" s="13"/>
      <c r="DA491" s="13"/>
      <c r="DB491" s="13"/>
      <c r="DC491" s="13"/>
      <c r="DD491" s="13"/>
      <c r="DE491" s="13"/>
      <c r="DF491" s="13"/>
      <c r="DG491" s="13"/>
    </row>
    <row r="492" spans="2:111" ht="14.25">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c r="BE492" s="13"/>
      <c r="BF492" s="13"/>
      <c r="BG492" s="13"/>
      <c r="BH492" s="13"/>
      <c r="BI492" s="13"/>
      <c r="BJ492" s="13"/>
      <c r="BK492" s="13"/>
      <c r="BL492" s="13"/>
      <c r="BM492" s="13"/>
      <c r="BN492" s="13"/>
      <c r="BO492" s="13"/>
      <c r="BP492" s="13"/>
      <c r="BQ492" s="13"/>
      <c r="BR492" s="13"/>
      <c r="BS492" s="13"/>
      <c r="BT492" s="13"/>
      <c r="BU492" s="13"/>
      <c r="BV492" s="13"/>
      <c r="BW492" s="13"/>
      <c r="BX492" s="13"/>
      <c r="BY492" s="13"/>
      <c r="BZ492" s="13"/>
      <c r="CA492" s="13"/>
      <c r="CB492" s="13"/>
      <c r="CC492" s="13"/>
      <c r="CD492" s="13"/>
      <c r="CE492" s="13"/>
      <c r="CF492" s="13"/>
      <c r="CG492" s="13"/>
      <c r="CH492" s="13"/>
      <c r="CI492" s="13"/>
      <c r="CJ492" s="13"/>
      <c r="CK492" s="13"/>
      <c r="CL492" s="13"/>
      <c r="CM492" s="13"/>
      <c r="CN492" s="13"/>
      <c r="CO492" s="13"/>
      <c r="CP492" s="13"/>
      <c r="CQ492" s="13"/>
      <c r="CR492" s="13"/>
      <c r="CS492" s="13"/>
      <c r="CT492" s="13"/>
      <c r="CU492" s="13"/>
      <c r="CV492" s="13"/>
      <c r="CW492" s="13"/>
      <c r="CX492" s="13"/>
      <c r="CY492" s="13"/>
      <c r="CZ492" s="13"/>
      <c r="DA492" s="13"/>
      <c r="DB492" s="13"/>
      <c r="DC492" s="13"/>
      <c r="DD492" s="13"/>
      <c r="DE492" s="13"/>
      <c r="DF492" s="13"/>
      <c r="DG492" s="13"/>
    </row>
    <row r="493" spans="2:111" ht="14.25">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c r="BE493" s="13"/>
      <c r="BF493" s="13"/>
      <c r="BG493" s="13"/>
      <c r="BH493" s="13"/>
      <c r="BI493" s="13"/>
      <c r="BJ493" s="13"/>
      <c r="BK493" s="13"/>
      <c r="BL493" s="13"/>
      <c r="BM493" s="13"/>
      <c r="BN493" s="13"/>
      <c r="BO493" s="13"/>
      <c r="BP493" s="13"/>
      <c r="BQ493" s="13"/>
      <c r="BR493" s="13"/>
      <c r="BS493" s="13"/>
      <c r="BT493" s="13"/>
      <c r="BU493" s="13"/>
      <c r="BV493" s="13"/>
      <c r="BW493" s="13"/>
      <c r="BX493" s="13"/>
      <c r="BY493" s="13"/>
      <c r="BZ493" s="13"/>
      <c r="CA493" s="13"/>
      <c r="CB493" s="13"/>
      <c r="CC493" s="13"/>
      <c r="CD493" s="13"/>
      <c r="CE493" s="13"/>
      <c r="CF493" s="13"/>
      <c r="CG493" s="13"/>
      <c r="CH493" s="13"/>
      <c r="CI493" s="13"/>
      <c r="CJ493" s="13"/>
      <c r="CK493" s="13"/>
      <c r="CL493" s="13"/>
      <c r="CM493" s="13"/>
      <c r="CN493" s="13"/>
      <c r="CO493" s="13"/>
      <c r="CP493" s="13"/>
      <c r="CQ493" s="13"/>
      <c r="CR493" s="13"/>
      <c r="CS493" s="13"/>
      <c r="CT493" s="13"/>
      <c r="CU493" s="13"/>
      <c r="CV493" s="13"/>
      <c r="CW493" s="13"/>
      <c r="CX493" s="13"/>
      <c r="CY493" s="13"/>
      <c r="CZ493" s="13"/>
      <c r="DA493" s="13"/>
      <c r="DB493" s="13"/>
      <c r="DC493" s="13"/>
      <c r="DD493" s="13"/>
      <c r="DE493" s="13"/>
      <c r="DF493" s="13"/>
      <c r="DG493" s="13"/>
    </row>
    <row r="494" spans="2:111" ht="14.25">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c r="BF494" s="13"/>
      <c r="BG494" s="13"/>
      <c r="BH494" s="13"/>
      <c r="BI494" s="13"/>
      <c r="BJ494" s="13"/>
      <c r="BK494" s="13"/>
      <c r="BL494" s="13"/>
      <c r="BM494" s="13"/>
      <c r="BN494" s="13"/>
      <c r="BO494" s="13"/>
      <c r="BP494" s="13"/>
      <c r="BQ494" s="13"/>
      <c r="BR494" s="13"/>
      <c r="BS494" s="13"/>
      <c r="BT494" s="13"/>
      <c r="BU494" s="13"/>
      <c r="BV494" s="13"/>
      <c r="BW494" s="13"/>
      <c r="BX494" s="13"/>
      <c r="BY494" s="13"/>
      <c r="BZ494" s="13"/>
      <c r="CA494" s="13"/>
      <c r="CB494" s="13"/>
      <c r="CC494" s="13"/>
      <c r="CD494" s="13"/>
      <c r="CE494" s="13"/>
      <c r="CF494" s="13"/>
      <c r="CG494" s="13"/>
      <c r="CH494" s="13"/>
      <c r="CI494" s="13"/>
      <c r="CJ494" s="13"/>
      <c r="CK494" s="13"/>
      <c r="CL494" s="13"/>
      <c r="CM494" s="13"/>
      <c r="CN494" s="13"/>
      <c r="CO494" s="13"/>
      <c r="CP494" s="13"/>
      <c r="CQ494" s="13"/>
      <c r="CR494" s="13"/>
      <c r="CS494" s="13"/>
      <c r="CT494" s="13"/>
      <c r="CU494" s="13"/>
      <c r="CV494" s="13"/>
      <c r="CW494" s="13"/>
      <c r="CX494" s="13"/>
      <c r="CY494" s="13"/>
      <c r="CZ494" s="13"/>
      <c r="DA494" s="13"/>
      <c r="DB494" s="13"/>
      <c r="DC494" s="13"/>
      <c r="DD494" s="13"/>
      <c r="DE494" s="13"/>
      <c r="DF494" s="13"/>
      <c r="DG494" s="13"/>
    </row>
    <row r="495" spans="2:111" ht="14.25">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c r="BD495" s="13"/>
      <c r="BE495" s="13"/>
      <c r="BF495" s="13"/>
      <c r="BG495" s="13"/>
      <c r="BH495" s="13"/>
      <c r="BI495" s="13"/>
      <c r="BJ495" s="13"/>
      <c r="BK495" s="13"/>
      <c r="BL495" s="13"/>
      <c r="BM495" s="13"/>
      <c r="BN495" s="13"/>
      <c r="BO495" s="13"/>
      <c r="BP495" s="13"/>
      <c r="BQ495" s="13"/>
      <c r="BR495" s="13"/>
      <c r="BS495" s="13"/>
      <c r="BT495" s="13"/>
      <c r="BU495" s="13"/>
      <c r="BV495" s="13"/>
      <c r="BW495" s="13"/>
      <c r="BX495" s="13"/>
      <c r="BY495" s="13"/>
      <c r="BZ495" s="13"/>
      <c r="CA495" s="13"/>
      <c r="CB495" s="13"/>
      <c r="CC495" s="13"/>
      <c r="CD495" s="13"/>
      <c r="CE495" s="13"/>
      <c r="CF495" s="13"/>
      <c r="CG495" s="13"/>
      <c r="CH495" s="13"/>
      <c r="CI495" s="13"/>
      <c r="CJ495" s="13"/>
      <c r="CK495" s="13"/>
      <c r="CL495" s="13"/>
      <c r="CM495" s="13"/>
      <c r="CN495" s="13"/>
      <c r="CO495" s="13"/>
      <c r="CP495" s="13"/>
      <c r="CQ495" s="13"/>
      <c r="CR495" s="13"/>
      <c r="CS495" s="13"/>
      <c r="CT495" s="13"/>
      <c r="CU495" s="13"/>
      <c r="CV495" s="13"/>
      <c r="CW495" s="13"/>
      <c r="CX495" s="13"/>
      <c r="CY495" s="13"/>
      <c r="CZ495" s="13"/>
      <c r="DA495" s="13"/>
      <c r="DB495" s="13"/>
      <c r="DC495" s="13"/>
      <c r="DD495" s="13"/>
      <c r="DE495" s="13"/>
      <c r="DF495" s="13"/>
      <c r="DG495" s="13"/>
    </row>
    <row r="496" spans="2:111" ht="14.25">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c r="BJ496" s="13"/>
      <c r="BK496" s="13"/>
      <c r="BL496" s="13"/>
      <c r="BM496" s="13"/>
      <c r="BN496" s="13"/>
      <c r="BO496" s="13"/>
      <c r="BP496" s="13"/>
      <c r="BQ496" s="13"/>
      <c r="BR496" s="13"/>
      <c r="BS496" s="13"/>
      <c r="BT496" s="13"/>
      <c r="BU496" s="13"/>
      <c r="BV496" s="13"/>
      <c r="BW496" s="13"/>
      <c r="BX496" s="13"/>
      <c r="BY496" s="13"/>
      <c r="BZ496" s="13"/>
      <c r="CA496" s="13"/>
      <c r="CB496" s="13"/>
      <c r="CC496" s="13"/>
      <c r="CD496" s="13"/>
      <c r="CE496" s="13"/>
      <c r="CF496" s="13"/>
      <c r="CG496" s="13"/>
      <c r="CH496" s="13"/>
      <c r="CI496" s="13"/>
      <c r="CJ496" s="13"/>
      <c r="CK496" s="13"/>
      <c r="CL496" s="13"/>
      <c r="CM496" s="13"/>
      <c r="CN496" s="13"/>
      <c r="CO496" s="13"/>
      <c r="CP496" s="13"/>
      <c r="CQ496" s="13"/>
      <c r="CR496" s="13"/>
      <c r="CS496" s="13"/>
      <c r="CT496" s="13"/>
      <c r="CU496" s="13"/>
      <c r="CV496" s="13"/>
      <c r="CW496" s="13"/>
      <c r="CX496" s="13"/>
      <c r="CY496" s="13"/>
      <c r="CZ496" s="13"/>
      <c r="DA496" s="13"/>
      <c r="DB496" s="13"/>
      <c r="DC496" s="13"/>
      <c r="DD496" s="13"/>
      <c r="DE496" s="13"/>
      <c r="DF496" s="13"/>
      <c r="DG496" s="13"/>
    </row>
    <row r="497" spans="2:111" ht="14.25">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c r="BD497" s="13"/>
      <c r="BE497" s="13"/>
      <c r="BF497" s="13"/>
      <c r="BG497" s="13"/>
      <c r="BH497" s="13"/>
      <c r="BI497" s="13"/>
      <c r="BJ497" s="13"/>
      <c r="BK497" s="13"/>
      <c r="BL497" s="13"/>
      <c r="BM497" s="13"/>
      <c r="BN497" s="13"/>
      <c r="BO497" s="13"/>
      <c r="BP497" s="13"/>
      <c r="BQ497" s="13"/>
      <c r="BR497" s="13"/>
      <c r="BS497" s="13"/>
      <c r="BT497" s="13"/>
      <c r="BU497" s="13"/>
      <c r="BV497" s="13"/>
      <c r="BW497" s="13"/>
      <c r="BX497" s="13"/>
      <c r="BY497" s="13"/>
      <c r="BZ497" s="13"/>
      <c r="CA497" s="13"/>
      <c r="CB497" s="13"/>
      <c r="CC497" s="13"/>
      <c r="CD497" s="13"/>
      <c r="CE497" s="13"/>
      <c r="CF497" s="13"/>
      <c r="CG497" s="13"/>
      <c r="CH497" s="13"/>
      <c r="CI497" s="13"/>
      <c r="CJ497" s="13"/>
      <c r="CK497" s="13"/>
      <c r="CL497" s="13"/>
      <c r="CM497" s="13"/>
      <c r="CN497" s="13"/>
      <c r="CO497" s="13"/>
      <c r="CP497" s="13"/>
      <c r="CQ497" s="13"/>
      <c r="CR497" s="13"/>
      <c r="CS497" s="13"/>
      <c r="CT497" s="13"/>
      <c r="CU497" s="13"/>
      <c r="CV497" s="13"/>
      <c r="CW497" s="13"/>
      <c r="CX497" s="13"/>
      <c r="CY497" s="13"/>
      <c r="CZ497" s="13"/>
      <c r="DA497" s="13"/>
      <c r="DB497" s="13"/>
      <c r="DC497" s="13"/>
      <c r="DD497" s="13"/>
      <c r="DE497" s="13"/>
      <c r="DF497" s="13"/>
      <c r="DG497" s="13"/>
    </row>
    <row r="498" spans="2:111" ht="14.25">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c r="BD498" s="13"/>
      <c r="BE498" s="13"/>
      <c r="BF498" s="13"/>
      <c r="BG498" s="13"/>
      <c r="BH498" s="13"/>
      <c r="BI498" s="13"/>
      <c r="BJ498" s="13"/>
      <c r="BK498" s="13"/>
      <c r="BL498" s="13"/>
      <c r="BM498" s="13"/>
      <c r="BN498" s="13"/>
      <c r="BO498" s="13"/>
      <c r="BP498" s="13"/>
      <c r="BQ498" s="13"/>
      <c r="BR498" s="13"/>
      <c r="BS498" s="13"/>
      <c r="BT498" s="13"/>
      <c r="BU498" s="13"/>
      <c r="BV498" s="13"/>
      <c r="BW498" s="13"/>
      <c r="BX498" s="13"/>
      <c r="BY498" s="13"/>
      <c r="BZ498" s="13"/>
      <c r="CA498" s="13"/>
      <c r="CB498" s="13"/>
      <c r="CC498" s="13"/>
      <c r="CD498" s="13"/>
      <c r="CE498" s="13"/>
      <c r="CF498" s="13"/>
      <c r="CG498" s="13"/>
      <c r="CH498" s="13"/>
      <c r="CI498" s="13"/>
      <c r="CJ498" s="13"/>
      <c r="CK498" s="13"/>
      <c r="CL498" s="13"/>
      <c r="CM498" s="13"/>
      <c r="CN498" s="13"/>
      <c r="CO498" s="13"/>
      <c r="CP498" s="13"/>
      <c r="CQ498" s="13"/>
      <c r="CR498" s="13"/>
      <c r="CS498" s="13"/>
      <c r="CT498" s="13"/>
      <c r="CU498" s="13"/>
      <c r="CV498" s="13"/>
      <c r="CW498" s="13"/>
      <c r="CX498" s="13"/>
      <c r="CY498" s="13"/>
      <c r="CZ498" s="13"/>
      <c r="DA498" s="13"/>
      <c r="DB498" s="13"/>
      <c r="DC498" s="13"/>
      <c r="DD498" s="13"/>
      <c r="DE498" s="13"/>
      <c r="DF498" s="13"/>
      <c r="DG498" s="13"/>
    </row>
    <row r="499" spans="2:111" ht="14.25">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c r="BD499" s="13"/>
      <c r="BE499" s="13"/>
      <c r="BF499" s="13"/>
      <c r="BG499" s="13"/>
      <c r="BH499" s="13"/>
      <c r="BI499" s="13"/>
      <c r="BJ499" s="13"/>
      <c r="BK499" s="13"/>
      <c r="BL499" s="13"/>
      <c r="BM499" s="13"/>
      <c r="BN499" s="13"/>
      <c r="BO499" s="13"/>
      <c r="BP499" s="13"/>
      <c r="BQ499" s="13"/>
      <c r="BR499" s="13"/>
      <c r="BS499" s="13"/>
      <c r="BT499" s="13"/>
      <c r="BU499" s="13"/>
      <c r="BV499" s="13"/>
      <c r="BW499" s="13"/>
      <c r="BX499" s="13"/>
      <c r="BY499" s="13"/>
      <c r="BZ499" s="13"/>
      <c r="CA499" s="13"/>
      <c r="CB499" s="13"/>
      <c r="CC499" s="13"/>
      <c r="CD499" s="13"/>
      <c r="CE499" s="13"/>
      <c r="CF499" s="13"/>
      <c r="CG499" s="13"/>
      <c r="CH499" s="13"/>
      <c r="CI499" s="13"/>
      <c r="CJ499" s="13"/>
      <c r="CK499" s="13"/>
      <c r="CL499" s="13"/>
      <c r="CM499" s="13"/>
      <c r="CN499" s="13"/>
      <c r="CO499" s="13"/>
      <c r="CP499" s="13"/>
      <c r="CQ499" s="13"/>
      <c r="CR499" s="13"/>
      <c r="CS499" s="13"/>
      <c r="CT499" s="13"/>
      <c r="CU499" s="13"/>
      <c r="CV499" s="13"/>
      <c r="CW499" s="13"/>
      <c r="CX499" s="13"/>
      <c r="CY499" s="13"/>
      <c r="CZ499" s="13"/>
      <c r="DA499" s="13"/>
      <c r="DB499" s="13"/>
      <c r="DC499" s="13"/>
      <c r="DD499" s="13"/>
      <c r="DE499" s="13"/>
      <c r="DF499" s="13"/>
      <c r="DG499" s="13"/>
    </row>
    <row r="500" spans="2:111" ht="14.25">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c r="BE500" s="13"/>
      <c r="BF500" s="13"/>
      <c r="BG500" s="13"/>
      <c r="BH500" s="13"/>
      <c r="BI500" s="13"/>
      <c r="BJ500" s="13"/>
      <c r="BK500" s="13"/>
      <c r="BL500" s="13"/>
      <c r="BM500" s="13"/>
      <c r="BN500" s="13"/>
      <c r="BO500" s="13"/>
      <c r="BP500" s="13"/>
      <c r="BQ500" s="13"/>
      <c r="BR500" s="13"/>
      <c r="BS500" s="13"/>
      <c r="BT500" s="13"/>
      <c r="BU500" s="13"/>
      <c r="BV500" s="13"/>
      <c r="BW500" s="13"/>
      <c r="BX500" s="13"/>
      <c r="BY500" s="13"/>
      <c r="BZ500" s="13"/>
      <c r="CA500" s="13"/>
      <c r="CB500" s="13"/>
      <c r="CC500" s="13"/>
      <c r="CD500" s="13"/>
      <c r="CE500" s="13"/>
      <c r="CF500" s="13"/>
      <c r="CG500" s="13"/>
      <c r="CH500" s="13"/>
      <c r="CI500" s="13"/>
      <c r="CJ500" s="13"/>
      <c r="CK500" s="13"/>
      <c r="CL500" s="13"/>
      <c r="CM500" s="13"/>
      <c r="CN500" s="13"/>
      <c r="CO500" s="13"/>
      <c r="CP500" s="13"/>
      <c r="CQ500" s="13"/>
      <c r="CR500" s="13"/>
      <c r="CS500" s="13"/>
      <c r="CT500" s="13"/>
      <c r="CU500" s="13"/>
      <c r="CV500" s="13"/>
      <c r="CW500" s="13"/>
      <c r="CX500" s="13"/>
      <c r="CY500" s="13"/>
      <c r="CZ500" s="13"/>
      <c r="DA500" s="13"/>
      <c r="DB500" s="13"/>
      <c r="DC500" s="13"/>
      <c r="DD500" s="13"/>
      <c r="DE500" s="13"/>
      <c r="DF500" s="13"/>
      <c r="DG500" s="13"/>
    </row>
    <row r="501" spans="2:111" ht="14.25">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13"/>
      <c r="AZ501" s="13"/>
      <c r="BA501" s="13"/>
      <c r="BB501" s="13"/>
      <c r="BC501" s="13"/>
      <c r="BD501" s="13"/>
      <c r="BE501" s="13"/>
      <c r="BF501" s="13"/>
      <c r="BG501" s="13"/>
      <c r="BH501" s="13"/>
      <c r="BI501" s="13"/>
      <c r="BJ501" s="13"/>
      <c r="BK501" s="13"/>
      <c r="BL501" s="13"/>
      <c r="BM501" s="13"/>
      <c r="BN501" s="13"/>
      <c r="BO501" s="13"/>
      <c r="BP501" s="13"/>
      <c r="BQ501" s="13"/>
      <c r="BR501" s="13"/>
      <c r="BS501" s="13"/>
      <c r="BT501" s="13"/>
      <c r="BU501" s="13"/>
      <c r="BV501" s="13"/>
      <c r="BW501" s="13"/>
      <c r="BX501" s="13"/>
      <c r="BY501" s="13"/>
      <c r="BZ501" s="13"/>
      <c r="CA501" s="13"/>
      <c r="CB501" s="13"/>
      <c r="CC501" s="13"/>
      <c r="CD501" s="13"/>
      <c r="CE501" s="13"/>
      <c r="CF501" s="13"/>
      <c r="CG501" s="13"/>
      <c r="CH501" s="13"/>
      <c r="CI501" s="13"/>
      <c r="CJ501" s="13"/>
      <c r="CK501" s="13"/>
      <c r="CL501" s="13"/>
      <c r="CM501" s="13"/>
      <c r="CN501" s="13"/>
      <c r="CO501" s="13"/>
      <c r="CP501" s="13"/>
      <c r="CQ501" s="13"/>
      <c r="CR501" s="13"/>
      <c r="CS501" s="13"/>
      <c r="CT501" s="13"/>
      <c r="CU501" s="13"/>
      <c r="CV501" s="13"/>
      <c r="CW501" s="13"/>
      <c r="CX501" s="13"/>
      <c r="CY501" s="13"/>
      <c r="CZ501" s="13"/>
      <c r="DA501" s="13"/>
      <c r="DB501" s="13"/>
      <c r="DC501" s="13"/>
      <c r="DD501" s="13"/>
      <c r="DE501" s="13"/>
      <c r="DF501" s="13"/>
      <c r="DG501" s="13"/>
    </row>
    <row r="502" spans="2:111" ht="14.25">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c r="CA502" s="13"/>
      <c r="CB502" s="13"/>
      <c r="CC502" s="13"/>
      <c r="CD502" s="13"/>
      <c r="CE502" s="13"/>
      <c r="CF502" s="13"/>
      <c r="CG502" s="13"/>
      <c r="CH502" s="13"/>
      <c r="CI502" s="13"/>
      <c r="CJ502" s="13"/>
      <c r="CK502" s="13"/>
      <c r="CL502" s="13"/>
      <c r="CM502" s="13"/>
      <c r="CN502" s="13"/>
      <c r="CO502" s="13"/>
      <c r="CP502" s="13"/>
      <c r="CQ502" s="13"/>
      <c r="CR502" s="13"/>
      <c r="CS502" s="13"/>
      <c r="CT502" s="13"/>
      <c r="CU502" s="13"/>
      <c r="CV502" s="13"/>
      <c r="CW502" s="13"/>
      <c r="CX502" s="13"/>
      <c r="CY502" s="13"/>
      <c r="CZ502" s="13"/>
      <c r="DA502" s="13"/>
      <c r="DB502" s="13"/>
      <c r="DC502" s="13"/>
      <c r="DD502" s="13"/>
      <c r="DE502" s="13"/>
      <c r="DF502" s="13"/>
      <c r="DG502" s="13"/>
    </row>
    <row r="503" spans="2:111" ht="14.25">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c r="AX503" s="13"/>
      <c r="AY503" s="13"/>
      <c r="AZ503" s="13"/>
      <c r="BA503" s="13"/>
      <c r="BB503" s="13"/>
      <c r="BC503" s="13"/>
      <c r="BD503" s="13"/>
      <c r="BE503" s="13"/>
      <c r="BF503" s="13"/>
      <c r="BG503" s="13"/>
      <c r="BH503" s="13"/>
      <c r="BI503" s="13"/>
      <c r="BJ503" s="13"/>
      <c r="BK503" s="13"/>
      <c r="BL503" s="13"/>
      <c r="BM503" s="13"/>
      <c r="BN503" s="13"/>
      <c r="BO503" s="13"/>
      <c r="BP503" s="13"/>
      <c r="BQ503" s="13"/>
      <c r="BR503" s="13"/>
      <c r="BS503" s="13"/>
      <c r="BT503" s="13"/>
      <c r="BU503" s="13"/>
      <c r="BV503" s="13"/>
      <c r="BW503" s="13"/>
      <c r="BX503" s="13"/>
      <c r="BY503" s="13"/>
      <c r="BZ503" s="13"/>
      <c r="CA503" s="13"/>
      <c r="CB503" s="13"/>
      <c r="CC503" s="13"/>
      <c r="CD503" s="13"/>
      <c r="CE503" s="13"/>
      <c r="CF503" s="13"/>
      <c r="CG503" s="13"/>
      <c r="CH503" s="13"/>
      <c r="CI503" s="13"/>
      <c r="CJ503" s="13"/>
      <c r="CK503" s="13"/>
      <c r="CL503" s="13"/>
      <c r="CM503" s="13"/>
      <c r="CN503" s="13"/>
      <c r="CO503" s="13"/>
      <c r="CP503" s="13"/>
      <c r="CQ503" s="13"/>
      <c r="CR503" s="13"/>
      <c r="CS503" s="13"/>
      <c r="CT503" s="13"/>
      <c r="CU503" s="13"/>
      <c r="CV503" s="13"/>
      <c r="CW503" s="13"/>
      <c r="CX503" s="13"/>
      <c r="CY503" s="13"/>
      <c r="CZ503" s="13"/>
      <c r="DA503" s="13"/>
      <c r="DB503" s="13"/>
      <c r="DC503" s="13"/>
      <c r="DD503" s="13"/>
      <c r="DE503" s="13"/>
      <c r="DF503" s="13"/>
      <c r="DG503" s="13"/>
    </row>
    <row r="504" spans="2:111" ht="14.25">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13"/>
      <c r="AZ504" s="13"/>
      <c r="BA504" s="13"/>
      <c r="BB504" s="13"/>
      <c r="BC504" s="13"/>
      <c r="BD504" s="13"/>
      <c r="BE504" s="13"/>
      <c r="BF504" s="13"/>
      <c r="BG504" s="13"/>
      <c r="BH504" s="13"/>
      <c r="BI504" s="13"/>
      <c r="BJ504" s="13"/>
      <c r="BK504" s="13"/>
      <c r="BL504" s="13"/>
      <c r="BM504" s="13"/>
      <c r="BN504" s="13"/>
      <c r="BO504" s="13"/>
      <c r="BP504" s="13"/>
      <c r="BQ504" s="13"/>
      <c r="BR504" s="13"/>
      <c r="BS504" s="13"/>
      <c r="BT504" s="13"/>
      <c r="BU504" s="13"/>
      <c r="BV504" s="13"/>
      <c r="BW504" s="13"/>
      <c r="BX504" s="13"/>
      <c r="BY504" s="13"/>
      <c r="BZ504" s="13"/>
      <c r="CA504" s="13"/>
      <c r="CB504" s="13"/>
      <c r="CC504" s="13"/>
      <c r="CD504" s="13"/>
      <c r="CE504" s="13"/>
      <c r="CF504" s="13"/>
      <c r="CG504" s="13"/>
      <c r="CH504" s="13"/>
      <c r="CI504" s="13"/>
      <c r="CJ504" s="13"/>
      <c r="CK504" s="13"/>
      <c r="CL504" s="13"/>
      <c r="CM504" s="13"/>
      <c r="CN504" s="13"/>
      <c r="CO504" s="13"/>
      <c r="CP504" s="13"/>
      <c r="CQ504" s="13"/>
      <c r="CR504" s="13"/>
      <c r="CS504" s="13"/>
      <c r="CT504" s="13"/>
      <c r="CU504" s="13"/>
      <c r="CV504" s="13"/>
      <c r="CW504" s="13"/>
      <c r="CX504" s="13"/>
      <c r="CY504" s="13"/>
      <c r="CZ504" s="13"/>
      <c r="DA504" s="13"/>
      <c r="DB504" s="13"/>
      <c r="DC504" s="13"/>
      <c r="DD504" s="13"/>
      <c r="DE504" s="13"/>
      <c r="DF504" s="13"/>
      <c r="DG504" s="13"/>
    </row>
    <row r="505" spans="2:111" ht="14.25">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c r="BE505" s="13"/>
      <c r="BF505" s="13"/>
      <c r="BG505" s="13"/>
      <c r="BH505" s="13"/>
      <c r="BI505" s="13"/>
      <c r="BJ505" s="13"/>
      <c r="BK505" s="13"/>
      <c r="BL505" s="13"/>
      <c r="BM505" s="13"/>
      <c r="BN505" s="13"/>
      <c r="BO505" s="13"/>
      <c r="BP505" s="13"/>
      <c r="BQ505" s="13"/>
      <c r="BR505" s="13"/>
      <c r="BS505" s="13"/>
      <c r="BT505" s="13"/>
      <c r="BU505" s="13"/>
      <c r="BV505" s="13"/>
      <c r="BW505" s="13"/>
      <c r="BX505" s="13"/>
      <c r="BY505" s="13"/>
      <c r="BZ505" s="13"/>
      <c r="CA505" s="13"/>
      <c r="CB505" s="13"/>
      <c r="CC505" s="13"/>
      <c r="CD505" s="13"/>
      <c r="CE505" s="13"/>
      <c r="CF505" s="13"/>
      <c r="CG505" s="13"/>
      <c r="CH505" s="13"/>
      <c r="CI505" s="13"/>
      <c r="CJ505" s="13"/>
      <c r="CK505" s="13"/>
      <c r="CL505" s="13"/>
      <c r="CM505" s="13"/>
      <c r="CN505" s="13"/>
      <c r="CO505" s="13"/>
      <c r="CP505" s="13"/>
      <c r="CQ505" s="13"/>
      <c r="CR505" s="13"/>
      <c r="CS505" s="13"/>
      <c r="CT505" s="13"/>
      <c r="CU505" s="13"/>
      <c r="CV505" s="13"/>
      <c r="CW505" s="13"/>
      <c r="CX505" s="13"/>
      <c r="CY505" s="13"/>
      <c r="CZ505" s="13"/>
      <c r="DA505" s="13"/>
      <c r="DB505" s="13"/>
      <c r="DC505" s="13"/>
      <c r="DD505" s="13"/>
      <c r="DE505" s="13"/>
      <c r="DF505" s="13"/>
      <c r="DG505" s="13"/>
    </row>
    <row r="506" spans="2:111" ht="14.25">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c r="BF506" s="13"/>
      <c r="BG506" s="13"/>
      <c r="BH506" s="13"/>
      <c r="BI506" s="13"/>
      <c r="BJ506" s="13"/>
      <c r="BK506" s="13"/>
      <c r="BL506" s="13"/>
      <c r="BM506" s="13"/>
      <c r="BN506" s="13"/>
      <c r="BO506" s="13"/>
      <c r="BP506" s="13"/>
      <c r="BQ506" s="13"/>
      <c r="BR506" s="13"/>
      <c r="BS506" s="13"/>
      <c r="BT506" s="13"/>
      <c r="BU506" s="13"/>
      <c r="BV506" s="13"/>
      <c r="BW506" s="13"/>
      <c r="BX506" s="13"/>
      <c r="BY506" s="13"/>
      <c r="BZ506" s="13"/>
      <c r="CA506" s="13"/>
      <c r="CB506" s="13"/>
      <c r="CC506" s="13"/>
      <c r="CD506" s="13"/>
      <c r="CE506" s="13"/>
      <c r="CF506" s="13"/>
      <c r="CG506" s="13"/>
      <c r="CH506" s="13"/>
      <c r="CI506" s="13"/>
      <c r="CJ506" s="13"/>
      <c r="CK506" s="13"/>
      <c r="CL506" s="13"/>
      <c r="CM506" s="13"/>
      <c r="CN506" s="13"/>
      <c r="CO506" s="13"/>
      <c r="CP506" s="13"/>
      <c r="CQ506" s="13"/>
      <c r="CR506" s="13"/>
      <c r="CS506" s="13"/>
      <c r="CT506" s="13"/>
      <c r="CU506" s="13"/>
      <c r="CV506" s="13"/>
      <c r="CW506" s="13"/>
      <c r="CX506" s="13"/>
      <c r="CY506" s="13"/>
      <c r="CZ506" s="13"/>
      <c r="DA506" s="13"/>
      <c r="DB506" s="13"/>
      <c r="DC506" s="13"/>
      <c r="DD506" s="13"/>
      <c r="DE506" s="13"/>
      <c r="DF506" s="13"/>
      <c r="DG506" s="13"/>
    </row>
    <row r="507" spans="2:111" ht="14.25">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c r="AS507" s="13"/>
      <c r="AT507" s="13"/>
      <c r="AU507" s="13"/>
      <c r="AV507" s="13"/>
      <c r="AW507" s="13"/>
      <c r="AX507" s="13"/>
      <c r="AY507" s="13"/>
      <c r="AZ507" s="13"/>
      <c r="BA507" s="13"/>
      <c r="BB507" s="13"/>
      <c r="BC507" s="13"/>
      <c r="BD507" s="13"/>
      <c r="BE507" s="13"/>
      <c r="BF507" s="13"/>
      <c r="BG507" s="13"/>
      <c r="BH507" s="13"/>
      <c r="BI507" s="13"/>
      <c r="BJ507" s="13"/>
      <c r="BK507" s="13"/>
      <c r="BL507" s="13"/>
      <c r="BM507" s="13"/>
      <c r="BN507" s="13"/>
      <c r="BO507" s="13"/>
      <c r="BP507" s="13"/>
      <c r="BQ507" s="13"/>
      <c r="BR507" s="13"/>
      <c r="BS507" s="13"/>
      <c r="BT507" s="13"/>
      <c r="BU507" s="13"/>
      <c r="BV507" s="13"/>
      <c r="BW507" s="13"/>
      <c r="BX507" s="13"/>
      <c r="BY507" s="13"/>
      <c r="BZ507" s="13"/>
      <c r="CA507" s="13"/>
      <c r="CB507" s="13"/>
      <c r="CC507" s="13"/>
      <c r="CD507" s="13"/>
      <c r="CE507" s="13"/>
      <c r="CF507" s="13"/>
      <c r="CG507" s="13"/>
      <c r="CH507" s="13"/>
      <c r="CI507" s="13"/>
      <c r="CJ507" s="13"/>
      <c r="CK507" s="13"/>
      <c r="CL507" s="13"/>
      <c r="CM507" s="13"/>
      <c r="CN507" s="13"/>
      <c r="CO507" s="13"/>
      <c r="CP507" s="13"/>
      <c r="CQ507" s="13"/>
      <c r="CR507" s="13"/>
      <c r="CS507" s="13"/>
      <c r="CT507" s="13"/>
      <c r="CU507" s="13"/>
      <c r="CV507" s="13"/>
      <c r="CW507" s="13"/>
      <c r="CX507" s="13"/>
      <c r="CY507" s="13"/>
      <c r="CZ507" s="13"/>
      <c r="DA507" s="13"/>
      <c r="DB507" s="13"/>
      <c r="DC507" s="13"/>
      <c r="DD507" s="13"/>
      <c r="DE507" s="13"/>
      <c r="DF507" s="13"/>
      <c r="DG507" s="13"/>
    </row>
    <row r="508" spans="2:111" ht="14.25">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c r="CA508" s="13"/>
      <c r="CB508" s="13"/>
      <c r="CC508" s="13"/>
      <c r="CD508" s="13"/>
      <c r="CE508" s="13"/>
      <c r="CF508" s="13"/>
      <c r="CG508" s="13"/>
      <c r="CH508" s="13"/>
      <c r="CI508" s="13"/>
      <c r="CJ508" s="13"/>
      <c r="CK508" s="13"/>
      <c r="CL508" s="13"/>
      <c r="CM508" s="13"/>
      <c r="CN508" s="13"/>
      <c r="CO508" s="13"/>
      <c r="CP508" s="13"/>
      <c r="CQ508" s="13"/>
      <c r="CR508" s="13"/>
      <c r="CS508" s="13"/>
      <c r="CT508" s="13"/>
      <c r="CU508" s="13"/>
      <c r="CV508" s="13"/>
      <c r="CW508" s="13"/>
      <c r="CX508" s="13"/>
      <c r="CY508" s="13"/>
      <c r="CZ508" s="13"/>
      <c r="DA508" s="13"/>
      <c r="DB508" s="13"/>
      <c r="DC508" s="13"/>
      <c r="DD508" s="13"/>
      <c r="DE508" s="13"/>
      <c r="DF508" s="13"/>
      <c r="DG508" s="13"/>
    </row>
    <row r="509" spans="2:111" ht="14.25">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13"/>
      <c r="AZ509" s="13"/>
      <c r="BA509" s="13"/>
      <c r="BB509" s="13"/>
      <c r="BC509" s="13"/>
      <c r="BD509" s="13"/>
      <c r="BE509" s="13"/>
      <c r="BF509" s="13"/>
      <c r="BG509" s="13"/>
      <c r="BH509" s="13"/>
      <c r="BI509" s="13"/>
      <c r="BJ509" s="13"/>
      <c r="BK509" s="13"/>
      <c r="BL509" s="13"/>
      <c r="BM509" s="13"/>
      <c r="BN509" s="13"/>
      <c r="BO509" s="13"/>
      <c r="BP509" s="13"/>
      <c r="BQ509" s="13"/>
      <c r="BR509" s="13"/>
      <c r="BS509" s="13"/>
      <c r="BT509" s="13"/>
      <c r="BU509" s="13"/>
      <c r="BV509" s="13"/>
      <c r="BW509" s="13"/>
      <c r="BX509" s="13"/>
      <c r="BY509" s="13"/>
      <c r="BZ509" s="13"/>
      <c r="CA509" s="13"/>
      <c r="CB509" s="13"/>
      <c r="CC509" s="13"/>
      <c r="CD509" s="13"/>
      <c r="CE509" s="13"/>
      <c r="CF509" s="13"/>
      <c r="CG509" s="13"/>
      <c r="CH509" s="13"/>
      <c r="CI509" s="13"/>
      <c r="CJ509" s="13"/>
      <c r="CK509" s="13"/>
      <c r="CL509" s="13"/>
      <c r="CM509" s="13"/>
      <c r="CN509" s="13"/>
      <c r="CO509" s="13"/>
      <c r="CP509" s="13"/>
      <c r="CQ509" s="13"/>
      <c r="CR509" s="13"/>
      <c r="CS509" s="13"/>
      <c r="CT509" s="13"/>
      <c r="CU509" s="13"/>
      <c r="CV509" s="13"/>
      <c r="CW509" s="13"/>
      <c r="CX509" s="13"/>
      <c r="CY509" s="13"/>
      <c r="CZ509" s="13"/>
      <c r="DA509" s="13"/>
      <c r="DB509" s="13"/>
      <c r="DC509" s="13"/>
      <c r="DD509" s="13"/>
      <c r="DE509" s="13"/>
      <c r="DF509" s="13"/>
      <c r="DG509" s="13"/>
    </row>
    <row r="510" spans="2:111" ht="14.25">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c r="CA510" s="13"/>
      <c r="CB510" s="13"/>
      <c r="CC510" s="13"/>
      <c r="CD510" s="13"/>
      <c r="CE510" s="13"/>
      <c r="CF510" s="13"/>
      <c r="CG510" s="13"/>
      <c r="CH510" s="13"/>
      <c r="CI510" s="13"/>
      <c r="CJ510" s="13"/>
      <c r="CK510" s="13"/>
      <c r="CL510" s="13"/>
      <c r="CM510" s="13"/>
      <c r="CN510" s="13"/>
      <c r="CO510" s="13"/>
      <c r="CP510" s="13"/>
      <c r="CQ510" s="13"/>
      <c r="CR510" s="13"/>
      <c r="CS510" s="13"/>
      <c r="CT510" s="13"/>
      <c r="CU510" s="13"/>
      <c r="CV510" s="13"/>
      <c r="CW510" s="13"/>
      <c r="CX510" s="13"/>
      <c r="CY510" s="13"/>
      <c r="CZ510" s="13"/>
      <c r="DA510" s="13"/>
      <c r="DB510" s="13"/>
      <c r="DC510" s="13"/>
      <c r="DD510" s="13"/>
      <c r="DE510" s="13"/>
      <c r="DF510" s="13"/>
      <c r="DG510" s="13"/>
    </row>
    <row r="511" spans="2:111" ht="14.25">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c r="BE511" s="13"/>
      <c r="BF511" s="13"/>
      <c r="BG511" s="13"/>
      <c r="BH511" s="13"/>
      <c r="BI511" s="13"/>
      <c r="BJ511" s="13"/>
      <c r="BK511" s="13"/>
      <c r="BL511" s="13"/>
      <c r="BM511" s="13"/>
      <c r="BN511" s="13"/>
      <c r="BO511" s="13"/>
      <c r="BP511" s="13"/>
      <c r="BQ511" s="13"/>
      <c r="BR511" s="13"/>
      <c r="BS511" s="13"/>
      <c r="BT511" s="13"/>
      <c r="BU511" s="13"/>
      <c r="BV511" s="13"/>
      <c r="BW511" s="13"/>
      <c r="BX511" s="13"/>
      <c r="BY511" s="13"/>
      <c r="BZ511" s="13"/>
      <c r="CA511" s="13"/>
      <c r="CB511" s="13"/>
      <c r="CC511" s="13"/>
      <c r="CD511" s="13"/>
      <c r="CE511" s="13"/>
      <c r="CF511" s="13"/>
      <c r="CG511" s="13"/>
      <c r="CH511" s="13"/>
      <c r="CI511" s="13"/>
      <c r="CJ511" s="13"/>
      <c r="CK511" s="13"/>
      <c r="CL511" s="13"/>
      <c r="CM511" s="13"/>
      <c r="CN511" s="13"/>
      <c r="CO511" s="13"/>
      <c r="CP511" s="13"/>
      <c r="CQ511" s="13"/>
      <c r="CR511" s="13"/>
      <c r="CS511" s="13"/>
      <c r="CT511" s="13"/>
      <c r="CU511" s="13"/>
      <c r="CV511" s="13"/>
      <c r="CW511" s="13"/>
      <c r="CX511" s="13"/>
      <c r="CY511" s="13"/>
      <c r="CZ511" s="13"/>
      <c r="DA511" s="13"/>
      <c r="DB511" s="13"/>
      <c r="DC511" s="13"/>
      <c r="DD511" s="13"/>
      <c r="DE511" s="13"/>
      <c r="DF511" s="13"/>
      <c r="DG511" s="13"/>
    </row>
    <row r="512" spans="2:111" ht="14.25">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c r="AL512" s="13"/>
      <c r="AM512" s="13"/>
      <c r="AN512" s="13"/>
      <c r="AO512" s="13"/>
      <c r="AP512" s="13"/>
      <c r="AQ512" s="13"/>
      <c r="AR512" s="13"/>
      <c r="AS512" s="13"/>
      <c r="AT512" s="13"/>
      <c r="AU512" s="13"/>
      <c r="AV512" s="13"/>
      <c r="AW512" s="13"/>
      <c r="AX512" s="13"/>
      <c r="AY512" s="13"/>
      <c r="AZ512" s="13"/>
      <c r="BA512" s="13"/>
      <c r="BB512" s="13"/>
      <c r="BC512" s="13"/>
      <c r="BD512" s="13"/>
      <c r="BE512" s="13"/>
      <c r="BF512" s="13"/>
      <c r="BG512" s="13"/>
      <c r="BH512" s="13"/>
      <c r="BI512" s="13"/>
      <c r="BJ512" s="13"/>
      <c r="BK512" s="13"/>
      <c r="BL512" s="13"/>
      <c r="BM512" s="13"/>
      <c r="BN512" s="13"/>
      <c r="BO512" s="13"/>
      <c r="BP512" s="13"/>
      <c r="BQ512" s="13"/>
      <c r="BR512" s="13"/>
      <c r="BS512" s="13"/>
      <c r="BT512" s="13"/>
      <c r="BU512" s="13"/>
      <c r="BV512" s="13"/>
      <c r="BW512" s="13"/>
      <c r="BX512" s="13"/>
      <c r="BY512" s="13"/>
      <c r="BZ512" s="13"/>
      <c r="CA512" s="13"/>
      <c r="CB512" s="13"/>
      <c r="CC512" s="13"/>
      <c r="CD512" s="13"/>
      <c r="CE512" s="13"/>
      <c r="CF512" s="13"/>
      <c r="CG512" s="13"/>
      <c r="CH512" s="13"/>
      <c r="CI512" s="13"/>
      <c r="CJ512" s="13"/>
      <c r="CK512" s="13"/>
      <c r="CL512" s="13"/>
      <c r="CM512" s="13"/>
      <c r="CN512" s="13"/>
      <c r="CO512" s="13"/>
      <c r="CP512" s="13"/>
      <c r="CQ512" s="13"/>
      <c r="CR512" s="13"/>
      <c r="CS512" s="13"/>
      <c r="CT512" s="13"/>
      <c r="CU512" s="13"/>
      <c r="CV512" s="13"/>
      <c r="CW512" s="13"/>
      <c r="CX512" s="13"/>
      <c r="CY512" s="13"/>
      <c r="CZ512" s="13"/>
      <c r="DA512" s="13"/>
      <c r="DB512" s="13"/>
      <c r="DC512" s="13"/>
      <c r="DD512" s="13"/>
      <c r="DE512" s="13"/>
      <c r="DF512" s="13"/>
      <c r="DG512" s="13"/>
    </row>
    <row r="513" spans="2:111" ht="14.25">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13"/>
      <c r="AZ513" s="13"/>
      <c r="BA513" s="13"/>
      <c r="BB513" s="13"/>
      <c r="BC513" s="13"/>
      <c r="BD513" s="13"/>
      <c r="BE513" s="13"/>
      <c r="BF513" s="13"/>
      <c r="BG513" s="13"/>
      <c r="BH513" s="13"/>
      <c r="BI513" s="13"/>
      <c r="BJ513" s="13"/>
      <c r="BK513" s="13"/>
      <c r="BL513" s="13"/>
      <c r="BM513" s="13"/>
      <c r="BN513" s="13"/>
      <c r="BO513" s="13"/>
      <c r="BP513" s="13"/>
      <c r="BQ513" s="13"/>
      <c r="BR513" s="13"/>
      <c r="BS513" s="13"/>
      <c r="BT513" s="13"/>
      <c r="BU513" s="13"/>
      <c r="BV513" s="13"/>
      <c r="BW513" s="13"/>
      <c r="BX513" s="13"/>
      <c r="BY513" s="13"/>
      <c r="BZ513" s="13"/>
      <c r="CA513" s="13"/>
      <c r="CB513" s="13"/>
      <c r="CC513" s="13"/>
      <c r="CD513" s="13"/>
      <c r="CE513" s="13"/>
      <c r="CF513" s="13"/>
      <c r="CG513" s="13"/>
      <c r="CH513" s="13"/>
      <c r="CI513" s="13"/>
      <c r="CJ513" s="13"/>
      <c r="CK513" s="13"/>
      <c r="CL513" s="13"/>
      <c r="CM513" s="13"/>
      <c r="CN513" s="13"/>
      <c r="CO513" s="13"/>
      <c r="CP513" s="13"/>
      <c r="CQ513" s="13"/>
      <c r="CR513" s="13"/>
      <c r="CS513" s="13"/>
      <c r="CT513" s="13"/>
      <c r="CU513" s="13"/>
      <c r="CV513" s="13"/>
      <c r="CW513" s="13"/>
      <c r="CX513" s="13"/>
      <c r="CY513" s="13"/>
      <c r="CZ513" s="13"/>
      <c r="DA513" s="13"/>
      <c r="DB513" s="13"/>
      <c r="DC513" s="13"/>
      <c r="DD513" s="13"/>
      <c r="DE513" s="13"/>
      <c r="DF513" s="13"/>
      <c r="DG513" s="13"/>
    </row>
    <row r="514" spans="2:111" ht="14.25">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13"/>
      <c r="AZ514" s="13"/>
      <c r="BA514" s="13"/>
      <c r="BB514" s="13"/>
      <c r="BC514" s="13"/>
      <c r="BD514" s="13"/>
      <c r="BE514" s="13"/>
      <c r="BF514" s="13"/>
      <c r="BG514" s="13"/>
      <c r="BH514" s="13"/>
      <c r="BI514" s="13"/>
      <c r="BJ514" s="13"/>
      <c r="BK514" s="13"/>
      <c r="BL514" s="13"/>
      <c r="BM514" s="13"/>
      <c r="BN514" s="13"/>
      <c r="BO514" s="13"/>
      <c r="BP514" s="13"/>
      <c r="BQ514" s="13"/>
      <c r="BR514" s="13"/>
      <c r="BS514" s="13"/>
      <c r="BT514" s="13"/>
      <c r="BU514" s="13"/>
      <c r="BV514" s="13"/>
      <c r="BW514" s="13"/>
      <c r="BX514" s="13"/>
      <c r="BY514" s="13"/>
      <c r="BZ514" s="13"/>
      <c r="CA514" s="13"/>
      <c r="CB514" s="13"/>
      <c r="CC514" s="13"/>
      <c r="CD514" s="13"/>
      <c r="CE514" s="13"/>
      <c r="CF514" s="13"/>
      <c r="CG514" s="13"/>
      <c r="CH514" s="13"/>
      <c r="CI514" s="13"/>
      <c r="CJ514" s="13"/>
      <c r="CK514" s="13"/>
      <c r="CL514" s="13"/>
      <c r="CM514" s="13"/>
      <c r="CN514" s="13"/>
      <c r="CO514" s="13"/>
      <c r="CP514" s="13"/>
      <c r="CQ514" s="13"/>
      <c r="CR514" s="13"/>
      <c r="CS514" s="13"/>
      <c r="CT514" s="13"/>
      <c r="CU514" s="13"/>
      <c r="CV514" s="13"/>
      <c r="CW514" s="13"/>
      <c r="CX514" s="13"/>
      <c r="CY514" s="13"/>
      <c r="CZ514" s="13"/>
      <c r="DA514" s="13"/>
      <c r="DB514" s="13"/>
      <c r="DC514" s="13"/>
      <c r="DD514" s="13"/>
      <c r="DE514" s="13"/>
      <c r="DF514" s="13"/>
      <c r="DG514" s="13"/>
    </row>
    <row r="515" spans="2:111" ht="14.25">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c r="AN515" s="13"/>
      <c r="AO515" s="13"/>
      <c r="AP515" s="13"/>
      <c r="AQ515" s="13"/>
      <c r="AR515" s="13"/>
      <c r="AS515" s="13"/>
      <c r="AT515" s="13"/>
      <c r="AU515" s="13"/>
      <c r="AV515" s="13"/>
      <c r="AW515" s="13"/>
      <c r="AX515" s="13"/>
      <c r="AY515" s="13"/>
      <c r="AZ515" s="13"/>
      <c r="BA515" s="13"/>
      <c r="BB515" s="13"/>
      <c r="BC515" s="13"/>
      <c r="BD515" s="13"/>
      <c r="BE515" s="13"/>
      <c r="BF515" s="13"/>
      <c r="BG515" s="13"/>
      <c r="BH515" s="13"/>
      <c r="BI515" s="13"/>
      <c r="BJ515" s="13"/>
      <c r="BK515" s="13"/>
      <c r="BL515" s="13"/>
      <c r="BM515" s="13"/>
      <c r="BN515" s="13"/>
      <c r="BO515" s="13"/>
      <c r="BP515" s="13"/>
      <c r="BQ515" s="13"/>
      <c r="BR515" s="13"/>
      <c r="BS515" s="13"/>
      <c r="BT515" s="13"/>
      <c r="BU515" s="13"/>
      <c r="BV515" s="13"/>
      <c r="BW515" s="13"/>
      <c r="BX515" s="13"/>
      <c r="BY515" s="13"/>
      <c r="BZ515" s="13"/>
      <c r="CA515" s="13"/>
      <c r="CB515" s="13"/>
      <c r="CC515" s="13"/>
      <c r="CD515" s="13"/>
      <c r="CE515" s="13"/>
      <c r="CF515" s="13"/>
      <c r="CG515" s="13"/>
      <c r="CH515" s="13"/>
      <c r="CI515" s="13"/>
      <c r="CJ515" s="13"/>
      <c r="CK515" s="13"/>
      <c r="CL515" s="13"/>
      <c r="CM515" s="13"/>
      <c r="CN515" s="13"/>
      <c r="CO515" s="13"/>
      <c r="CP515" s="13"/>
      <c r="CQ515" s="13"/>
      <c r="CR515" s="13"/>
      <c r="CS515" s="13"/>
      <c r="CT515" s="13"/>
      <c r="CU515" s="13"/>
      <c r="CV515" s="13"/>
      <c r="CW515" s="13"/>
      <c r="CX515" s="13"/>
      <c r="CY515" s="13"/>
      <c r="CZ515" s="13"/>
      <c r="DA515" s="13"/>
      <c r="DB515" s="13"/>
      <c r="DC515" s="13"/>
      <c r="DD515" s="13"/>
      <c r="DE515" s="13"/>
      <c r="DF515" s="13"/>
      <c r="DG515" s="13"/>
    </row>
    <row r="516" spans="2:111" ht="14.25">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c r="CA516" s="13"/>
      <c r="CB516" s="13"/>
      <c r="CC516" s="13"/>
      <c r="CD516" s="13"/>
      <c r="CE516" s="13"/>
      <c r="CF516" s="13"/>
      <c r="CG516" s="13"/>
      <c r="CH516" s="13"/>
      <c r="CI516" s="13"/>
      <c r="CJ516" s="13"/>
      <c r="CK516" s="13"/>
      <c r="CL516" s="13"/>
      <c r="CM516" s="13"/>
      <c r="CN516" s="13"/>
      <c r="CO516" s="13"/>
      <c r="CP516" s="13"/>
      <c r="CQ516" s="13"/>
      <c r="CR516" s="13"/>
      <c r="CS516" s="13"/>
      <c r="CT516" s="13"/>
      <c r="CU516" s="13"/>
      <c r="CV516" s="13"/>
      <c r="CW516" s="13"/>
      <c r="CX516" s="13"/>
      <c r="CY516" s="13"/>
      <c r="CZ516" s="13"/>
      <c r="DA516" s="13"/>
      <c r="DB516" s="13"/>
      <c r="DC516" s="13"/>
      <c r="DD516" s="13"/>
      <c r="DE516" s="13"/>
      <c r="DF516" s="13"/>
      <c r="DG516" s="13"/>
    </row>
    <row r="517" spans="2:111" ht="14.25">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c r="AN517" s="13"/>
      <c r="AO517" s="13"/>
      <c r="AP517" s="13"/>
      <c r="AQ517" s="13"/>
      <c r="AR517" s="13"/>
      <c r="AS517" s="13"/>
      <c r="AT517" s="13"/>
      <c r="AU517" s="13"/>
      <c r="AV517" s="13"/>
      <c r="AW517" s="13"/>
      <c r="AX517" s="13"/>
      <c r="AY517" s="13"/>
      <c r="AZ517" s="13"/>
      <c r="BA517" s="13"/>
      <c r="BB517" s="13"/>
      <c r="BC517" s="13"/>
      <c r="BD517" s="13"/>
      <c r="BE517" s="13"/>
      <c r="BF517" s="13"/>
      <c r="BG517" s="13"/>
      <c r="BH517" s="13"/>
      <c r="BI517" s="13"/>
      <c r="BJ517" s="13"/>
      <c r="BK517" s="13"/>
      <c r="BL517" s="13"/>
      <c r="BM517" s="13"/>
      <c r="BN517" s="13"/>
      <c r="BO517" s="13"/>
      <c r="BP517" s="13"/>
      <c r="BQ517" s="13"/>
      <c r="BR517" s="13"/>
      <c r="BS517" s="13"/>
      <c r="BT517" s="13"/>
      <c r="BU517" s="13"/>
      <c r="BV517" s="13"/>
      <c r="BW517" s="13"/>
      <c r="BX517" s="13"/>
      <c r="BY517" s="13"/>
      <c r="BZ517" s="13"/>
      <c r="CA517" s="13"/>
      <c r="CB517" s="13"/>
      <c r="CC517" s="13"/>
      <c r="CD517" s="13"/>
      <c r="CE517" s="13"/>
      <c r="CF517" s="13"/>
      <c r="CG517" s="13"/>
      <c r="CH517" s="13"/>
      <c r="CI517" s="13"/>
      <c r="CJ517" s="13"/>
      <c r="CK517" s="13"/>
      <c r="CL517" s="13"/>
      <c r="CM517" s="13"/>
      <c r="CN517" s="13"/>
      <c r="CO517" s="13"/>
      <c r="CP517" s="13"/>
      <c r="CQ517" s="13"/>
      <c r="CR517" s="13"/>
      <c r="CS517" s="13"/>
      <c r="CT517" s="13"/>
      <c r="CU517" s="13"/>
      <c r="CV517" s="13"/>
      <c r="CW517" s="13"/>
      <c r="CX517" s="13"/>
      <c r="CY517" s="13"/>
      <c r="CZ517" s="13"/>
      <c r="DA517" s="13"/>
      <c r="DB517" s="13"/>
      <c r="DC517" s="13"/>
      <c r="DD517" s="13"/>
      <c r="DE517" s="13"/>
      <c r="DF517" s="13"/>
      <c r="DG517" s="13"/>
    </row>
    <row r="518" spans="2:111" ht="14.25">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c r="CA518" s="13"/>
      <c r="CB518" s="13"/>
      <c r="CC518" s="13"/>
      <c r="CD518" s="13"/>
      <c r="CE518" s="13"/>
      <c r="CF518" s="13"/>
      <c r="CG518" s="13"/>
      <c r="CH518" s="13"/>
      <c r="CI518" s="13"/>
      <c r="CJ518" s="13"/>
      <c r="CK518" s="13"/>
      <c r="CL518" s="13"/>
      <c r="CM518" s="13"/>
      <c r="CN518" s="13"/>
      <c r="CO518" s="13"/>
      <c r="CP518" s="13"/>
      <c r="CQ518" s="13"/>
      <c r="CR518" s="13"/>
      <c r="CS518" s="13"/>
      <c r="CT518" s="13"/>
      <c r="CU518" s="13"/>
      <c r="CV518" s="13"/>
      <c r="CW518" s="13"/>
      <c r="CX518" s="13"/>
      <c r="CY518" s="13"/>
      <c r="CZ518" s="13"/>
      <c r="DA518" s="13"/>
      <c r="DB518" s="13"/>
      <c r="DC518" s="13"/>
      <c r="DD518" s="13"/>
      <c r="DE518" s="13"/>
      <c r="DF518" s="13"/>
      <c r="DG518" s="13"/>
    </row>
    <row r="519" spans="2:111" ht="14.25">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c r="AX519" s="13"/>
      <c r="AY519" s="13"/>
      <c r="AZ519" s="13"/>
      <c r="BA519" s="13"/>
      <c r="BB519" s="13"/>
      <c r="BC519" s="13"/>
      <c r="BD519" s="13"/>
      <c r="BE519" s="13"/>
      <c r="BF519" s="13"/>
      <c r="BG519" s="13"/>
      <c r="BH519" s="13"/>
      <c r="BI519" s="13"/>
      <c r="BJ519" s="13"/>
      <c r="BK519" s="13"/>
      <c r="BL519" s="13"/>
      <c r="BM519" s="13"/>
      <c r="BN519" s="13"/>
      <c r="BO519" s="13"/>
      <c r="BP519" s="13"/>
      <c r="BQ519" s="13"/>
      <c r="BR519" s="13"/>
      <c r="BS519" s="13"/>
      <c r="BT519" s="13"/>
      <c r="BU519" s="13"/>
      <c r="BV519" s="13"/>
      <c r="BW519" s="13"/>
      <c r="BX519" s="13"/>
      <c r="BY519" s="13"/>
      <c r="BZ519" s="13"/>
      <c r="CA519" s="13"/>
      <c r="CB519" s="13"/>
      <c r="CC519" s="13"/>
      <c r="CD519" s="13"/>
      <c r="CE519" s="13"/>
      <c r="CF519" s="13"/>
      <c r="CG519" s="13"/>
      <c r="CH519" s="13"/>
      <c r="CI519" s="13"/>
      <c r="CJ519" s="13"/>
      <c r="CK519" s="13"/>
      <c r="CL519" s="13"/>
      <c r="CM519" s="13"/>
      <c r="CN519" s="13"/>
      <c r="CO519" s="13"/>
      <c r="CP519" s="13"/>
      <c r="CQ519" s="13"/>
      <c r="CR519" s="13"/>
      <c r="CS519" s="13"/>
      <c r="CT519" s="13"/>
      <c r="CU519" s="13"/>
      <c r="CV519" s="13"/>
      <c r="CW519" s="13"/>
      <c r="CX519" s="13"/>
      <c r="CY519" s="13"/>
      <c r="CZ519" s="13"/>
      <c r="DA519" s="13"/>
      <c r="DB519" s="13"/>
      <c r="DC519" s="13"/>
      <c r="DD519" s="13"/>
      <c r="DE519" s="13"/>
      <c r="DF519" s="13"/>
      <c r="DG519" s="13"/>
    </row>
    <row r="520" spans="2:111" ht="14.25">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13"/>
      <c r="AZ520" s="13"/>
      <c r="BA520" s="13"/>
      <c r="BB520" s="13"/>
      <c r="BC520" s="13"/>
      <c r="BD520" s="13"/>
      <c r="BE520" s="13"/>
      <c r="BF520" s="13"/>
      <c r="BG520" s="13"/>
      <c r="BH520" s="13"/>
      <c r="BI520" s="13"/>
      <c r="BJ520" s="13"/>
      <c r="BK520" s="13"/>
      <c r="BL520" s="13"/>
      <c r="BM520" s="13"/>
      <c r="BN520" s="13"/>
      <c r="BO520" s="13"/>
      <c r="BP520" s="13"/>
      <c r="BQ520" s="13"/>
      <c r="BR520" s="13"/>
      <c r="BS520" s="13"/>
      <c r="BT520" s="13"/>
      <c r="BU520" s="13"/>
      <c r="BV520" s="13"/>
      <c r="BW520" s="13"/>
      <c r="BX520" s="13"/>
      <c r="BY520" s="13"/>
      <c r="BZ520" s="13"/>
      <c r="CA520" s="13"/>
      <c r="CB520" s="13"/>
      <c r="CC520" s="13"/>
      <c r="CD520" s="13"/>
      <c r="CE520" s="13"/>
      <c r="CF520" s="13"/>
      <c r="CG520" s="13"/>
      <c r="CH520" s="13"/>
      <c r="CI520" s="13"/>
      <c r="CJ520" s="13"/>
      <c r="CK520" s="13"/>
      <c r="CL520" s="13"/>
      <c r="CM520" s="13"/>
      <c r="CN520" s="13"/>
      <c r="CO520" s="13"/>
      <c r="CP520" s="13"/>
      <c r="CQ520" s="13"/>
      <c r="CR520" s="13"/>
      <c r="CS520" s="13"/>
      <c r="CT520" s="13"/>
      <c r="CU520" s="13"/>
      <c r="CV520" s="13"/>
      <c r="CW520" s="13"/>
      <c r="CX520" s="13"/>
      <c r="CY520" s="13"/>
      <c r="CZ520" s="13"/>
      <c r="DA520" s="13"/>
      <c r="DB520" s="13"/>
      <c r="DC520" s="13"/>
      <c r="DD520" s="13"/>
      <c r="DE520" s="13"/>
      <c r="DF520" s="13"/>
      <c r="DG520" s="13"/>
    </row>
    <row r="521" spans="2:111" ht="14.25">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c r="AL521" s="13"/>
      <c r="AM521" s="13"/>
      <c r="AN521" s="13"/>
      <c r="AO521" s="13"/>
      <c r="AP521" s="13"/>
      <c r="AQ521" s="13"/>
      <c r="AR521" s="13"/>
      <c r="AS521" s="13"/>
      <c r="AT521" s="13"/>
      <c r="AU521" s="13"/>
      <c r="AV521" s="13"/>
      <c r="AW521" s="13"/>
      <c r="AX521" s="13"/>
      <c r="AY521" s="13"/>
      <c r="AZ521" s="13"/>
      <c r="BA521" s="13"/>
      <c r="BB521" s="13"/>
      <c r="BC521" s="13"/>
      <c r="BD521" s="13"/>
      <c r="BE521" s="13"/>
      <c r="BF521" s="13"/>
      <c r="BG521" s="13"/>
      <c r="BH521" s="13"/>
      <c r="BI521" s="13"/>
      <c r="BJ521" s="13"/>
      <c r="BK521" s="13"/>
      <c r="BL521" s="13"/>
      <c r="BM521" s="13"/>
      <c r="BN521" s="13"/>
      <c r="BO521" s="13"/>
      <c r="BP521" s="13"/>
      <c r="BQ521" s="13"/>
      <c r="BR521" s="13"/>
      <c r="BS521" s="13"/>
      <c r="BT521" s="13"/>
      <c r="BU521" s="13"/>
      <c r="BV521" s="13"/>
      <c r="BW521" s="13"/>
      <c r="BX521" s="13"/>
      <c r="BY521" s="13"/>
      <c r="BZ521" s="13"/>
      <c r="CA521" s="13"/>
      <c r="CB521" s="13"/>
      <c r="CC521" s="13"/>
      <c r="CD521" s="13"/>
      <c r="CE521" s="13"/>
      <c r="CF521" s="13"/>
      <c r="CG521" s="13"/>
      <c r="CH521" s="13"/>
      <c r="CI521" s="13"/>
      <c r="CJ521" s="13"/>
      <c r="CK521" s="13"/>
      <c r="CL521" s="13"/>
      <c r="CM521" s="13"/>
      <c r="CN521" s="13"/>
      <c r="CO521" s="13"/>
      <c r="CP521" s="13"/>
      <c r="CQ521" s="13"/>
      <c r="CR521" s="13"/>
      <c r="CS521" s="13"/>
      <c r="CT521" s="13"/>
      <c r="CU521" s="13"/>
      <c r="CV521" s="13"/>
      <c r="CW521" s="13"/>
      <c r="CX521" s="13"/>
      <c r="CY521" s="13"/>
      <c r="CZ521" s="13"/>
      <c r="DA521" s="13"/>
      <c r="DB521" s="13"/>
      <c r="DC521" s="13"/>
      <c r="DD521" s="13"/>
      <c r="DE521" s="13"/>
      <c r="DF521" s="13"/>
      <c r="DG521" s="13"/>
    </row>
    <row r="522" spans="2:111" ht="14.25">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13"/>
      <c r="AZ522" s="13"/>
      <c r="BA522" s="13"/>
      <c r="BB522" s="13"/>
      <c r="BC522" s="13"/>
      <c r="BD522" s="13"/>
      <c r="BE522" s="13"/>
      <c r="BF522" s="13"/>
      <c r="BG522" s="13"/>
      <c r="BH522" s="13"/>
      <c r="BI522" s="13"/>
      <c r="BJ522" s="13"/>
      <c r="BK522" s="13"/>
      <c r="BL522" s="13"/>
      <c r="BM522" s="13"/>
      <c r="BN522" s="13"/>
      <c r="BO522" s="13"/>
      <c r="BP522" s="13"/>
      <c r="BQ522" s="13"/>
      <c r="BR522" s="13"/>
      <c r="BS522" s="13"/>
      <c r="BT522" s="13"/>
      <c r="BU522" s="13"/>
      <c r="BV522" s="13"/>
      <c r="BW522" s="13"/>
      <c r="BX522" s="13"/>
      <c r="BY522" s="13"/>
      <c r="BZ522" s="13"/>
      <c r="CA522" s="13"/>
      <c r="CB522" s="13"/>
      <c r="CC522" s="13"/>
      <c r="CD522" s="13"/>
      <c r="CE522" s="13"/>
      <c r="CF522" s="13"/>
      <c r="CG522" s="13"/>
      <c r="CH522" s="13"/>
      <c r="CI522" s="13"/>
      <c r="CJ522" s="13"/>
      <c r="CK522" s="13"/>
      <c r="CL522" s="13"/>
      <c r="CM522" s="13"/>
      <c r="CN522" s="13"/>
      <c r="CO522" s="13"/>
      <c r="CP522" s="13"/>
      <c r="CQ522" s="13"/>
      <c r="CR522" s="13"/>
      <c r="CS522" s="13"/>
      <c r="CT522" s="13"/>
      <c r="CU522" s="13"/>
      <c r="CV522" s="13"/>
      <c r="CW522" s="13"/>
      <c r="CX522" s="13"/>
      <c r="CY522" s="13"/>
      <c r="CZ522" s="13"/>
      <c r="DA522" s="13"/>
      <c r="DB522" s="13"/>
      <c r="DC522" s="13"/>
      <c r="DD522" s="13"/>
      <c r="DE522" s="13"/>
      <c r="DF522" s="13"/>
      <c r="DG522" s="13"/>
    </row>
    <row r="523" spans="2:111" ht="14.25">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c r="AL523" s="13"/>
      <c r="AM523" s="13"/>
      <c r="AN523" s="13"/>
      <c r="AO523" s="13"/>
      <c r="AP523" s="13"/>
      <c r="AQ523" s="13"/>
      <c r="AR523" s="13"/>
      <c r="AS523" s="13"/>
      <c r="AT523" s="13"/>
      <c r="AU523" s="13"/>
      <c r="AV523" s="13"/>
      <c r="AW523" s="13"/>
      <c r="AX523" s="13"/>
      <c r="AY523" s="13"/>
      <c r="AZ523" s="13"/>
      <c r="BA523" s="13"/>
      <c r="BB523" s="13"/>
      <c r="BC523" s="13"/>
      <c r="BD523" s="13"/>
      <c r="BE523" s="13"/>
      <c r="BF523" s="13"/>
      <c r="BG523" s="13"/>
      <c r="BH523" s="13"/>
      <c r="BI523" s="13"/>
      <c r="BJ523" s="13"/>
      <c r="BK523" s="13"/>
      <c r="BL523" s="13"/>
      <c r="BM523" s="13"/>
      <c r="BN523" s="13"/>
      <c r="BO523" s="13"/>
      <c r="BP523" s="13"/>
      <c r="BQ523" s="13"/>
      <c r="BR523" s="13"/>
      <c r="BS523" s="13"/>
      <c r="BT523" s="13"/>
      <c r="BU523" s="13"/>
      <c r="BV523" s="13"/>
      <c r="BW523" s="13"/>
      <c r="BX523" s="13"/>
      <c r="BY523" s="13"/>
      <c r="BZ523" s="13"/>
      <c r="CA523" s="13"/>
      <c r="CB523" s="13"/>
      <c r="CC523" s="13"/>
      <c r="CD523" s="13"/>
      <c r="CE523" s="13"/>
      <c r="CF523" s="13"/>
      <c r="CG523" s="13"/>
      <c r="CH523" s="13"/>
      <c r="CI523" s="13"/>
      <c r="CJ523" s="13"/>
      <c r="CK523" s="13"/>
      <c r="CL523" s="13"/>
      <c r="CM523" s="13"/>
      <c r="CN523" s="13"/>
      <c r="CO523" s="13"/>
      <c r="CP523" s="13"/>
      <c r="CQ523" s="13"/>
      <c r="CR523" s="13"/>
      <c r="CS523" s="13"/>
      <c r="CT523" s="13"/>
      <c r="CU523" s="13"/>
      <c r="CV523" s="13"/>
      <c r="CW523" s="13"/>
      <c r="CX523" s="13"/>
      <c r="CY523" s="13"/>
      <c r="CZ523" s="13"/>
      <c r="DA523" s="13"/>
      <c r="DB523" s="13"/>
      <c r="DC523" s="13"/>
      <c r="DD523" s="13"/>
      <c r="DE523" s="13"/>
      <c r="DF523" s="13"/>
      <c r="DG523" s="13"/>
    </row>
    <row r="524" spans="2:111" ht="14.25">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c r="AM524" s="13"/>
      <c r="AN524" s="13"/>
      <c r="AO524" s="13"/>
      <c r="AP524" s="13"/>
      <c r="AQ524" s="13"/>
      <c r="AR524" s="13"/>
      <c r="AS524" s="13"/>
      <c r="AT524" s="13"/>
      <c r="AU524" s="13"/>
      <c r="AV524" s="13"/>
      <c r="AW524" s="13"/>
      <c r="AX524" s="13"/>
      <c r="AY524" s="13"/>
      <c r="AZ524" s="13"/>
      <c r="BA524" s="13"/>
      <c r="BB524" s="13"/>
      <c r="BC524" s="13"/>
      <c r="BD524" s="13"/>
      <c r="BE524" s="13"/>
      <c r="BF524" s="13"/>
      <c r="BG524" s="13"/>
      <c r="BH524" s="13"/>
      <c r="BI524" s="13"/>
      <c r="BJ524" s="13"/>
      <c r="BK524" s="13"/>
      <c r="BL524" s="13"/>
      <c r="BM524" s="13"/>
      <c r="BN524" s="13"/>
      <c r="BO524" s="13"/>
      <c r="BP524" s="13"/>
      <c r="BQ524" s="13"/>
      <c r="BR524" s="13"/>
      <c r="BS524" s="13"/>
      <c r="BT524" s="13"/>
      <c r="BU524" s="13"/>
      <c r="BV524" s="13"/>
      <c r="BW524" s="13"/>
      <c r="BX524" s="13"/>
      <c r="BY524" s="13"/>
      <c r="BZ524" s="13"/>
      <c r="CA524" s="13"/>
      <c r="CB524" s="13"/>
      <c r="CC524" s="13"/>
      <c r="CD524" s="13"/>
      <c r="CE524" s="13"/>
      <c r="CF524" s="13"/>
      <c r="CG524" s="13"/>
      <c r="CH524" s="13"/>
      <c r="CI524" s="13"/>
      <c r="CJ524" s="13"/>
      <c r="CK524" s="13"/>
      <c r="CL524" s="13"/>
      <c r="CM524" s="13"/>
      <c r="CN524" s="13"/>
      <c r="CO524" s="13"/>
      <c r="CP524" s="13"/>
      <c r="CQ524" s="13"/>
      <c r="CR524" s="13"/>
      <c r="CS524" s="13"/>
      <c r="CT524" s="13"/>
      <c r="CU524" s="13"/>
      <c r="CV524" s="13"/>
      <c r="CW524" s="13"/>
      <c r="CX524" s="13"/>
      <c r="CY524" s="13"/>
      <c r="CZ524" s="13"/>
      <c r="DA524" s="13"/>
      <c r="DB524" s="13"/>
      <c r="DC524" s="13"/>
      <c r="DD524" s="13"/>
      <c r="DE524" s="13"/>
      <c r="DF524" s="13"/>
      <c r="DG524" s="13"/>
    </row>
    <row r="525" spans="2:111" ht="14.25">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c r="AL525" s="13"/>
      <c r="AM525" s="13"/>
      <c r="AN525" s="13"/>
      <c r="AO525" s="13"/>
      <c r="AP525" s="13"/>
      <c r="AQ525" s="13"/>
      <c r="AR525" s="13"/>
      <c r="AS525" s="13"/>
      <c r="AT525" s="13"/>
      <c r="AU525" s="13"/>
      <c r="AV525" s="13"/>
      <c r="AW525" s="13"/>
      <c r="AX525" s="13"/>
      <c r="AY525" s="13"/>
      <c r="AZ525" s="13"/>
      <c r="BA525" s="13"/>
      <c r="BB525" s="13"/>
      <c r="BC525" s="13"/>
      <c r="BD525" s="13"/>
      <c r="BE525" s="13"/>
      <c r="BF525" s="13"/>
      <c r="BG525" s="13"/>
      <c r="BH525" s="13"/>
      <c r="BI525" s="13"/>
      <c r="BJ525" s="13"/>
      <c r="BK525" s="13"/>
      <c r="BL525" s="13"/>
      <c r="BM525" s="13"/>
      <c r="BN525" s="13"/>
      <c r="BO525" s="13"/>
      <c r="BP525" s="13"/>
      <c r="BQ525" s="13"/>
      <c r="BR525" s="13"/>
      <c r="BS525" s="13"/>
      <c r="BT525" s="13"/>
      <c r="BU525" s="13"/>
      <c r="BV525" s="13"/>
      <c r="BW525" s="13"/>
      <c r="BX525" s="13"/>
      <c r="BY525" s="13"/>
      <c r="BZ525" s="13"/>
      <c r="CA525" s="13"/>
      <c r="CB525" s="13"/>
      <c r="CC525" s="13"/>
      <c r="CD525" s="13"/>
      <c r="CE525" s="13"/>
      <c r="CF525" s="13"/>
      <c r="CG525" s="13"/>
      <c r="CH525" s="13"/>
      <c r="CI525" s="13"/>
      <c r="CJ525" s="13"/>
      <c r="CK525" s="13"/>
      <c r="CL525" s="13"/>
      <c r="CM525" s="13"/>
      <c r="CN525" s="13"/>
      <c r="CO525" s="13"/>
      <c r="CP525" s="13"/>
      <c r="CQ525" s="13"/>
      <c r="CR525" s="13"/>
      <c r="CS525" s="13"/>
      <c r="CT525" s="13"/>
      <c r="CU525" s="13"/>
      <c r="CV525" s="13"/>
      <c r="CW525" s="13"/>
      <c r="CX525" s="13"/>
      <c r="CY525" s="13"/>
      <c r="CZ525" s="13"/>
      <c r="DA525" s="13"/>
      <c r="DB525" s="13"/>
      <c r="DC525" s="13"/>
      <c r="DD525" s="13"/>
      <c r="DE525" s="13"/>
      <c r="DF525" s="13"/>
      <c r="DG525" s="13"/>
    </row>
    <row r="526" spans="2:111" ht="14.25">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c r="CA526" s="13"/>
      <c r="CB526" s="13"/>
      <c r="CC526" s="13"/>
      <c r="CD526" s="13"/>
      <c r="CE526" s="13"/>
      <c r="CF526" s="13"/>
      <c r="CG526" s="13"/>
      <c r="CH526" s="13"/>
      <c r="CI526" s="13"/>
      <c r="CJ526" s="13"/>
      <c r="CK526" s="13"/>
      <c r="CL526" s="13"/>
      <c r="CM526" s="13"/>
      <c r="CN526" s="13"/>
      <c r="CO526" s="13"/>
      <c r="CP526" s="13"/>
      <c r="CQ526" s="13"/>
      <c r="CR526" s="13"/>
      <c r="CS526" s="13"/>
      <c r="CT526" s="13"/>
      <c r="CU526" s="13"/>
      <c r="CV526" s="13"/>
      <c r="CW526" s="13"/>
      <c r="CX526" s="13"/>
      <c r="CY526" s="13"/>
      <c r="CZ526" s="13"/>
      <c r="DA526" s="13"/>
      <c r="DB526" s="13"/>
      <c r="DC526" s="13"/>
      <c r="DD526" s="13"/>
      <c r="DE526" s="13"/>
      <c r="DF526" s="13"/>
      <c r="DG526" s="13"/>
    </row>
    <row r="527" spans="2:111" ht="14.25">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3"/>
      <c r="AY527" s="13"/>
      <c r="AZ527" s="13"/>
      <c r="BA527" s="13"/>
      <c r="BB527" s="13"/>
      <c r="BC527" s="13"/>
      <c r="BD527" s="13"/>
      <c r="BE527" s="13"/>
      <c r="BF527" s="13"/>
      <c r="BG527" s="13"/>
      <c r="BH527" s="13"/>
      <c r="BI527" s="13"/>
      <c r="BJ527" s="13"/>
      <c r="BK527" s="13"/>
      <c r="BL527" s="13"/>
      <c r="BM527" s="13"/>
      <c r="BN527" s="13"/>
      <c r="BO527" s="13"/>
      <c r="BP527" s="13"/>
      <c r="BQ527" s="13"/>
      <c r="BR527" s="13"/>
      <c r="BS527" s="13"/>
      <c r="BT527" s="13"/>
      <c r="BU527" s="13"/>
      <c r="BV527" s="13"/>
      <c r="BW527" s="13"/>
      <c r="BX527" s="13"/>
      <c r="BY527" s="13"/>
      <c r="BZ527" s="13"/>
      <c r="CA527" s="13"/>
      <c r="CB527" s="13"/>
      <c r="CC527" s="13"/>
      <c r="CD527" s="13"/>
      <c r="CE527" s="13"/>
      <c r="CF527" s="13"/>
      <c r="CG527" s="13"/>
      <c r="CH527" s="13"/>
      <c r="CI527" s="13"/>
      <c r="CJ527" s="13"/>
      <c r="CK527" s="13"/>
      <c r="CL527" s="13"/>
      <c r="CM527" s="13"/>
      <c r="CN527" s="13"/>
      <c r="CO527" s="13"/>
      <c r="CP527" s="13"/>
      <c r="CQ527" s="13"/>
      <c r="CR527" s="13"/>
      <c r="CS527" s="13"/>
      <c r="CT527" s="13"/>
      <c r="CU527" s="13"/>
      <c r="CV527" s="13"/>
      <c r="CW527" s="13"/>
      <c r="CX527" s="13"/>
      <c r="CY527" s="13"/>
      <c r="CZ527" s="13"/>
      <c r="DA527" s="13"/>
      <c r="DB527" s="13"/>
      <c r="DC527" s="13"/>
      <c r="DD527" s="13"/>
      <c r="DE527" s="13"/>
      <c r="DF527" s="13"/>
      <c r="DG527" s="13"/>
    </row>
    <row r="528" spans="2:111" ht="14.25">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c r="BD528" s="13"/>
      <c r="BE528" s="13"/>
      <c r="BF528" s="13"/>
      <c r="BG528" s="13"/>
      <c r="BH528" s="13"/>
      <c r="BI528" s="13"/>
      <c r="BJ528" s="13"/>
      <c r="BK528" s="13"/>
      <c r="BL528" s="13"/>
      <c r="BM528" s="13"/>
      <c r="BN528" s="13"/>
      <c r="BO528" s="13"/>
      <c r="BP528" s="13"/>
      <c r="BQ528" s="13"/>
      <c r="BR528" s="13"/>
      <c r="BS528" s="13"/>
      <c r="BT528" s="13"/>
      <c r="BU528" s="13"/>
      <c r="BV528" s="13"/>
      <c r="BW528" s="13"/>
      <c r="BX528" s="13"/>
      <c r="BY528" s="13"/>
      <c r="BZ528" s="13"/>
      <c r="CA528" s="13"/>
      <c r="CB528" s="13"/>
      <c r="CC528" s="13"/>
      <c r="CD528" s="13"/>
      <c r="CE528" s="13"/>
      <c r="CF528" s="13"/>
      <c r="CG528" s="13"/>
      <c r="CH528" s="13"/>
      <c r="CI528" s="13"/>
      <c r="CJ528" s="13"/>
      <c r="CK528" s="13"/>
      <c r="CL528" s="13"/>
      <c r="CM528" s="13"/>
      <c r="CN528" s="13"/>
      <c r="CO528" s="13"/>
      <c r="CP528" s="13"/>
      <c r="CQ528" s="13"/>
      <c r="CR528" s="13"/>
      <c r="CS528" s="13"/>
      <c r="CT528" s="13"/>
      <c r="CU528" s="13"/>
      <c r="CV528" s="13"/>
      <c r="CW528" s="13"/>
      <c r="CX528" s="13"/>
      <c r="CY528" s="13"/>
      <c r="CZ528" s="13"/>
      <c r="DA528" s="13"/>
      <c r="DB528" s="13"/>
      <c r="DC528" s="13"/>
      <c r="DD528" s="13"/>
      <c r="DE528" s="13"/>
      <c r="DF528" s="13"/>
      <c r="DG528" s="13"/>
    </row>
    <row r="529" spans="2:111" ht="14.25">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13"/>
      <c r="AZ529" s="13"/>
      <c r="BA529" s="13"/>
      <c r="BB529" s="13"/>
      <c r="BC529" s="13"/>
      <c r="BD529" s="13"/>
      <c r="BE529" s="13"/>
      <c r="BF529" s="13"/>
      <c r="BG529" s="13"/>
      <c r="BH529" s="13"/>
      <c r="BI529" s="13"/>
      <c r="BJ529" s="13"/>
      <c r="BK529" s="13"/>
      <c r="BL529" s="13"/>
      <c r="BM529" s="13"/>
      <c r="BN529" s="13"/>
      <c r="BO529" s="13"/>
      <c r="BP529" s="13"/>
      <c r="BQ529" s="13"/>
      <c r="BR529" s="13"/>
      <c r="BS529" s="13"/>
      <c r="BT529" s="13"/>
      <c r="BU529" s="13"/>
      <c r="BV529" s="13"/>
      <c r="BW529" s="13"/>
      <c r="BX529" s="13"/>
      <c r="BY529" s="13"/>
      <c r="BZ529" s="13"/>
      <c r="CA529" s="13"/>
      <c r="CB529" s="13"/>
      <c r="CC529" s="13"/>
      <c r="CD529" s="13"/>
      <c r="CE529" s="13"/>
      <c r="CF529" s="13"/>
      <c r="CG529" s="13"/>
      <c r="CH529" s="13"/>
      <c r="CI529" s="13"/>
      <c r="CJ529" s="13"/>
      <c r="CK529" s="13"/>
      <c r="CL529" s="13"/>
      <c r="CM529" s="13"/>
      <c r="CN529" s="13"/>
      <c r="CO529" s="13"/>
      <c r="CP529" s="13"/>
      <c r="CQ529" s="13"/>
      <c r="CR529" s="13"/>
      <c r="CS529" s="13"/>
      <c r="CT529" s="13"/>
      <c r="CU529" s="13"/>
      <c r="CV529" s="13"/>
      <c r="CW529" s="13"/>
      <c r="CX529" s="13"/>
      <c r="CY529" s="13"/>
      <c r="CZ529" s="13"/>
      <c r="DA529" s="13"/>
      <c r="DB529" s="13"/>
      <c r="DC529" s="13"/>
      <c r="DD529" s="13"/>
      <c r="DE529" s="13"/>
      <c r="DF529" s="13"/>
      <c r="DG529" s="13"/>
    </row>
    <row r="530" spans="2:111" ht="14.25">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c r="AJ530" s="13"/>
      <c r="AK530" s="13"/>
      <c r="AL530" s="13"/>
      <c r="AM530" s="13"/>
      <c r="AN530" s="13"/>
      <c r="AO530" s="13"/>
      <c r="AP530" s="13"/>
      <c r="AQ530" s="13"/>
      <c r="AR530" s="13"/>
      <c r="AS530" s="13"/>
      <c r="AT530" s="13"/>
      <c r="AU530" s="13"/>
      <c r="AV530" s="13"/>
      <c r="AW530" s="13"/>
      <c r="AX530" s="13"/>
      <c r="AY530" s="13"/>
      <c r="AZ530" s="13"/>
      <c r="BA530" s="13"/>
      <c r="BB530" s="13"/>
      <c r="BC530" s="13"/>
      <c r="BD530" s="13"/>
      <c r="BE530" s="13"/>
      <c r="BF530" s="13"/>
      <c r="BG530" s="13"/>
      <c r="BH530" s="13"/>
      <c r="BI530" s="13"/>
      <c r="BJ530" s="13"/>
      <c r="BK530" s="13"/>
      <c r="BL530" s="13"/>
      <c r="BM530" s="13"/>
      <c r="BN530" s="13"/>
      <c r="BO530" s="13"/>
      <c r="BP530" s="13"/>
      <c r="BQ530" s="13"/>
      <c r="BR530" s="13"/>
      <c r="BS530" s="13"/>
      <c r="BT530" s="13"/>
      <c r="BU530" s="13"/>
      <c r="BV530" s="13"/>
      <c r="BW530" s="13"/>
      <c r="BX530" s="13"/>
      <c r="BY530" s="13"/>
      <c r="BZ530" s="13"/>
      <c r="CA530" s="13"/>
      <c r="CB530" s="13"/>
      <c r="CC530" s="13"/>
      <c r="CD530" s="13"/>
      <c r="CE530" s="13"/>
      <c r="CF530" s="13"/>
      <c r="CG530" s="13"/>
      <c r="CH530" s="13"/>
      <c r="CI530" s="13"/>
      <c r="CJ530" s="13"/>
      <c r="CK530" s="13"/>
      <c r="CL530" s="13"/>
      <c r="CM530" s="13"/>
      <c r="CN530" s="13"/>
      <c r="CO530" s="13"/>
      <c r="CP530" s="13"/>
      <c r="CQ530" s="13"/>
      <c r="CR530" s="13"/>
      <c r="CS530" s="13"/>
      <c r="CT530" s="13"/>
      <c r="CU530" s="13"/>
      <c r="CV530" s="13"/>
      <c r="CW530" s="13"/>
      <c r="CX530" s="13"/>
      <c r="CY530" s="13"/>
      <c r="CZ530" s="13"/>
      <c r="DA530" s="13"/>
      <c r="DB530" s="13"/>
      <c r="DC530" s="13"/>
      <c r="DD530" s="13"/>
      <c r="DE530" s="13"/>
      <c r="DF530" s="13"/>
      <c r="DG530" s="13"/>
    </row>
    <row r="531" spans="2:111" ht="14.25">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c r="AL531" s="13"/>
      <c r="AM531" s="13"/>
      <c r="AN531" s="13"/>
      <c r="AO531" s="13"/>
      <c r="AP531" s="13"/>
      <c r="AQ531" s="13"/>
      <c r="AR531" s="13"/>
      <c r="AS531" s="13"/>
      <c r="AT531" s="13"/>
      <c r="AU531" s="13"/>
      <c r="AV531" s="13"/>
      <c r="AW531" s="13"/>
      <c r="AX531" s="13"/>
      <c r="AY531" s="13"/>
      <c r="AZ531" s="13"/>
      <c r="BA531" s="13"/>
      <c r="BB531" s="13"/>
      <c r="BC531" s="13"/>
      <c r="BD531" s="13"/>
      <c r="BE531" s="13"/>
      <c r="BF531" s="13"/>
      <c r="BG531" s="13"/>
      <c r="BH531" s="13"/>
      <c r="BI531" s="13"/>
      <c r="BJ531" s="13"/>
      <c r="BK531" s="13"/>
      <c r="BL531" s="13"/>
      <c r="BM531" s="13"/>
      <c r="BN531" s="13"/>
      <c r="BO531" s="13"/>
      <c r="BP531" s="13"/>
      <c r="BQ531" s="13"/>
      <c r="BR531" s="13"/>
      <c r="BS531" s="13"/>
      <c r="BT531" s="13"/>
      <c r="BU531" s="13"/>
      <c r="BV531" s="13"/>
      <c r="BW531" s="13"/>
      <c r="BX531" s="13"/>
      <c r="BY531" s="13"/>
      <c r="BZ531" s="13"/>
      <c r="CA531" s="13"/>
      <c r="CB531" s="13"/>
      <c r="CC531" s="13"/>
      <c r="CD531" s="13"/>
      <c r="CE531" s="13"/>
      <c r="CF531" s="13"/>
      <c r="CG531" s="13"/>
      <c r="CH531" s="13"/>
      <c r="CI531" s="13"/>
      <c r="CJ531" s="13"/>
      <c r="CK531" s="13"/>
      <c r="CL531" s="13"/>
      <c r="CM531" s="13"/>
      <c r="CN531" s="13"/>
      <c r="CO531" s="13"/>
      <c r="CP531" s="13"/>
      <c r="CQ531" s="13"/>
      <c r="CR531" s="13"/>
      <c r="CS531" s="13"/>
      <c r="CT531" s="13"/>
      <c r="CU531" s="13"/>
      <c r="CV531" s="13"/>
      <c r="CW531" s="13"/>
      <c r="CX531" s="13"/>
      <c r="CY531" s="13"/>
      <c r="CZ531" s="13"/>
      <c r="DA531" s="13"/>
      <c r="DB531" s="13"/>
      <c r="DC531" s="13"/>
      <c r="DD531" s="13"/>
      <c r="DE531" s="13"/>
      <c r="DF531" s="13"/>
      <c r="DG531" s="13"/>
    </row>
    <row r="532" spans="2:111" ht="14.25">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c r="AM532" s="13"/>
      <c r="AN532" s="13"/>
      <c r="AO532" s="13"/>
      <c r="AP532" s="13"/>
      <c r="AQ532" s="13"/>
      <c r="AR532" s="13"/>
      <c r="AS532" s="13"/>
      <c r="AT532" s="13"/>
      <c r="AU532" s="13"/>
      <c r="AV532" s="13"/>
      <c r="AW532" s="13"/>
      <c r="AX532" s="13"/>
      <c r="AY532" s="13"/>
      <c r="AZ532" s="13"/>
      <c r="BA532" s="13"/>
      <c r="BB532" s="13"/>
      <c r="BC532" s="13"/>
      <c r="BD532" s="13"/>
      <c r="BE532" s="13"/>
      <c r="BF532" s="13"/>
      <c r="BG532" s="13"/>
      <c r="BH532" s="13"/>
      <c r="BI532" s="13"/>
      <c r="BJ532" s="13"/>
      <c r="BK532" s="13"/>
      <c r="BL532" s="13"/>
      <c r="BM532" s="13"/>
      <c r="BN532" s="13"/>
      <c r="BO532" s="13"/>
      <c r="BP532" s="13"/>
      <c r="BQ532" s="13"/>
      <c r="BR532" s="13"/>
      <c r="BS532" s="13"/>
      <c r="BT532" s="13"/>
      <c r="BU532" s="13"/>
      <c r="BV532" s="13"/>
      <c r="BW532" s="13"/>
      <c r="BX532" s="13"/>
      <c r="BY532" s="13"/>
      <c r="BZ532" s="13"/>
      <c r="CA532" s="13"/>
      <c r="CB532" s="13"/>
      <c r="CC532" s="13"/>
      <c r="CD532" s="13"/>
      <c r="CE532" s="13"/>
      <c r="CF532" s="13"/>
      <c r="CG532" s="13"/>
      <c r="CH532" s="13"/>
      <c r="CI532" s="13"/>
      <c r="CJ532" s="13"/>
      <c r="CK532" s="13"/>
      <c r="CL532" s="13"/>
      <c r="CM532" s="13"/>
      <c r="CN532" s="13"/>
      <c r="CO532" s="13"/>
      <c r="CP532" s="13"/>
      <c r="CQ532" s="13"/>
      <c r="CR532" s="13"/>
      <c r="CS532" s="13"/>
      <c r="CT532" s="13"/>
      <c r="CU532" s="13"/>
      <c r="CV532" s="13"/>
      <c r="CW532" s="13"/>
      <c r="CX532" s="13"/>
      <c r="CY532" s="13"/>
      <c r="CZ532" s="13"/>
      <c r="DA532" s="13"/>
      <c r="DB532" s="13"/>
      <c r="DC532" s="13"/>
      <c r="DD532" s="13"/>
      <c r="DE532" s="13"/>
      <c r="DF532" s="13"/>
      <c r="DG532" s="13"/>
    </row>
    <row r="533" spans="2:111" ht="14.25">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c r="AX533" s="13"/>
      <c r="AY533" s="13"/>
      <c r="AZ533" s="13"/>
      <c r="BA533" s="13"/>
      <c r="BB533" s="13"/>
      <c r="BC533" s="13"/>
      <c r="BD533" s="13"/>
      <c r="BE533" s="13"/>
      <c r="BF533" s="13"/>
      <c r="BG533" s="13"/>
      <c r="BH533" s="13"/>
      <c r="BI533" s="13"/>
      <c r="BJ533" s="13"/>
      <c r="BK533" s="13"/>
      <c r="BL533" s="13"/>
      <c r="BM533" s="13"/>
      <c r="BN533" s="13"/>
      <c r="BO533" s="13"/>
      <c r="BP533" s="13"/>
      <c r="BQ533" s="13"/>
      <c r="BR533" s="13"/>
      <c r="BS533" s="13"/>
      <c r="BT533" s="13"/>
      <c r="BU533" s="13"/>
      <c r="BV533" s="13"/>
      <c r="BW533" s="13"/>
      <c r="BX533" s="13"/>
      <c r="BY533" s="13"/>
      <c r="BZ533" s="13"/>
      <c r="CA533" s="13"/>
      <c r="CB533" s="13"/>
      <c r="CC533" s="13"/>
      <c r="CD533" s="13"/>
      <c r="CE533" s="13"/>
      <c r="CF533" s="13"/>
      <c r="CG533" s="13"/>
      <c r="CH533" s="13"/>
      <c r="CI533" s="13"/>
      <c r="CJ533" s="13"/>
      <c r="CK533" s="13"/>
      <c r="CL533" s="13"/>
      <c r="CM533" s="13"/>
      <c r="CN533" s="13"/>
      <c r="CO533" s="13"/>
      <c r="CP533" s="13"/>
      <c r="CQ533" s="13"/>
      <c r="CR533" s="13"/>
      <c r="CS533" s="13"/>
      <c r="CT533" s="13"/>
      <c r="CU533" s="13"/>
      <c r="CV533" s="13"/>
      <c r="CW533" s="13"/>
      <c r="CX533" s="13"/>
      <c r="CY533" s="13"/>
      <c r="CZ533" s="13"/>
      <c r="DA533" s="13"/>
      <c r="DB533" s="13"/>
      <c r="DC533" s="13"/>
      <c r="DD533" s="13"/>
      <c r="DE533" s="13"/>
      <c r="DF533" s="13"/>
      <c r="DG533" s="13"/>
    </row>
    <row r="534" spans="2:111" ht="14.25">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c r="CA534" s="13"/>
      <c r="CB534" s="13"/>
      <c r="CC534" s="13"/>
      <c r="CD534" s="13"/>
      <c r="CE534" s="13"/>
      <c r="CF534" s="13"/>
      <c r="CG534" s="13"/>
      <c r="CH534" s="13"/>
      <c r="CI534" s="13"/>
      <c r="CJ534" s="13"/>
      <c r="CK534" s="13"/>
      <c r="CL534" s="13"/>
      <c r="CM534" s="13"/>
      <c r="CN534" s="13"/>
      <c r="CO534" s="13"/>
      <c r="CP534" s="13"/>
      <c r="CQ534" s="13"/>
      <c r="CR534" s="13"/>
      <c r="CS534" s="13"/>
      <c r="CT534" s="13"/>
      <c r="CU534" s="13"/>
      <c r="CV534" s="13"/>
      <c r="CW534" s="13"/>
      <c r="CX534" s="13"/>
      <c r="CY534" s="13"/>
      <c r="CZ534" s="13"/>
      <c r="DA534" s="13"/>
      <c r="DB534" s="13"/>
      <c r="DC534" s="13"/>
      <c r="DD534" s="13"/>
      <c r="DE534" s="13"/>
      <c r="DF534" s="13"/>
      <c r="DG534" s="13"/>
    </row>
    <row r="535" spans="2:111" ht="14.25">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c r="BD535" s="13"/>
      <c r="BE535" s="13"/>
      <c r="BF535" s="13"/>
      <c r="BG535" s="13"/>
      <c r="BH535" s="13"/>
      <c r="BI535" s="13"/>
      <c r="BJ535" s="13"/>
      <c r="BK535" s="13"/>
      <c r="BL535" s="13"/>
      <c r="BM535" s="13"/>
      <c r="BN535" s="13"/>
      <c r="BO535" s="13"/>
      <c r="BP535" s="13"/>
      <c r="BQ535" s="13"/>
      <c r="BR535" s="13"/>
      <c r="BS535" s="13"/>
      <c r="BT535" s="13"/>
      <c r="BU535" s="13"/>
      <c r="BV535" s="13"/>
      <c r="BW535" s="13"/>
      <c r="BX535" s="13"/>
      <c r="BY535" s="13"/>
      <c r="BZ535" s="13"/>
      <c r="CA535" s="13"/>
      <c r="CB535" s="13"/>
      <c r="CC535" s="13"/>
      <c r="CD535" s="13"/>
      <c r="CE535" s="13"/>
      <c r="CF535" s="13"/>
      <c r="CG535" s="13"/>
      <c r="CH535" s="13"/>
      <c r="CI535" s="13"/>
      <c r="CJ535" s="13"/>
      <c r="CK535" s="13"/>
      <c r="CL535" s="13"/>
      <c r="CM535" s="13"/>
      <c r="CN535" s="13"/>
      <c r="CO535" s="13"/>
      <c r="CP535" s="13"/>
      <c r="CQ535" s="13"/>
      <c r="CR535" s="13"/>
      <c r="CS535" s="13"/>
      <c r="CT535" s="13"/>
      <c r="CU535" s="13"/>
      <c r="CV535" s="13"/>
      <c r="CW535" s="13"/>
      <c r="CX535" s="13"/>
      <c r="CY535" s="13"/>
      <c r="CZ535" s="13"/>
      <c r="DA535" s="13"/>
      <c r="DB535" s="13"/>
      <c r="DC535" s="13"/>
      <c r="DD535" s="13"/>
      <c r="DE535" s="13"/>
      <c r="DF535" s="13"/>
      <c r="DG535" s="13"/>
    </row>
    <row r="536" spans="2:111" ht="14.25">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c r="BE536" s="13"/>
      <c r="BF536" s="13"/>
      <c r="BG536" s="13"/>
      <c r="BH536" s="13"/>
      <c r="BI536" s="13"/>
      <c r="BJ536" s="13"/>
      <c r="BK536" s="13"/>
      <c r="BL536" s="13"/>
      <c r="BM536" s="13"/>
      <c r="BN536" s="13"/>
      <c r="BO536" s="13"/>
      <c r="BP536" s="13"/>
      <c r="BQ536" s="13"/>
      <c r="BR536" s="13"/>
      <c r="BS536" s="13"/>
      <c r="BT536" s="13"/>
      <c r="BU536" s="13"/>
      <c r="BV536" s="13"/>
      <c r="BW536" s="13"/>
      <c r="BX536" s="13"/>
      <c r="BY536" s="13"/>
      <c r="BZ536" s="13"/>
      <c r="CA536" s="13"/>
      <c r="CB536" s="13"/>
      <c r="CC536" s="13"/>
      <c r="CD536" s="13"/>
      <c r="CE536" s="13"/>
      <c r="CF536" s="13"/>
      <c r="CG536" s="13"/>
      <c r="CH536" s="13"/>
      <c r="CI536" s="13"/>
      <c r="CJ536" s="13"/>
      <c r="CK536" s="13"/>
      <c r="CL536" s="13"/>
      <c r="CM536" s="13"/>
      <c r="CN536" s="13"/>
      <c r="CO536" s="13"/>
      <c r="CP536" s="13"/>
      <c r="CQ536" s="13"/>
      <c r="CR536" s="13"/>
      <c r="CS536" s="13"/>
      <c r="CT536" s="13"/>
      <c r="CU536" s="13"/>
      <c r="CV536" s="13"/>
      <c r="CW536" s="13"/>
      <c r="CX536" s="13"/>
      <c r="CY536" s="13"/>
      <c r="CZ536" s="13"/>
      <c r="DA536" s="13"/>
      <c r="DB536" s="13"/>
      <c r="DC536" s="13"/>
      <c r="DD536" s="13"/>
      <c r="DE536" s="13"/>
      <c r="DF536" s="13"/>
      <c r="DG536" s="13"/>
    </row>
    <row r="537" spans="2:111" ht="14.25">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3"/>
      <c r="AY537" s="13"/>
      <c r="AZ537" s="13"/>
      <c r="BA537" s="13"/>
      <c r="BB537" s="13"/>
      <c r="BC537" s="13"/>
      <c r="BD537" s="13"/>
      <c r="BE537" s="13"/>
      <c r="BF537" s="13"/>
      <c r="BG537" s="13"/>
      <c r="BH537" s="13"/>
      <c r="BI537" s="13"/>
      <c r="BJ537" s="13"/>
      <c r="BK537" s="13"/>
      <c r="BL537" s="13"/>
      <c r="BM537" s="13"/>
      <c r="BN537" s="13"/>
      <c r="BO537" s="13"/>
      <c r="BP537" s="13"/>
      <c r="BQ537" s="13"/>
      <c r="BR537" s="13"/>
      <c r="BS537" s="13"/>
      <c r="BT537" s="13"/>
      <c r="BU537" s="13"/>
      <c r="BV537" s="13"/>
      <c r="BW537" s="13"/>
      <c r="BX537" s="13"/>
      <c r="BY537" s="13"/>
      <c r="BZ537" s="13"/>
      <c r="CA537" s="13"/>
      <c r="CB537" s="13"/>
      <c r="CC537" s="13"/>
      <c r="CD537" s="13"/>
      <c r="CE537" s="13"/>
      <c r="CF537" s="13"/>
      <c r="CG537" s="13"/>
      <c r="CH537" s="13"/>
      <c r="CI537" s="13"/>
      <c r="CJ537" s="13"/>
      <c r="CK537" s="13"/>
      <c r="CL537" s="13"/>
      <c r="CM537" s="13"/>
      <c r="CN537" s="13"/>
      <c r="CO537" s="13"/>
      <c r="CP537" s="13"/>
      <c r="CQ537" s="13"/>
      <c r="CR537" s="13"/>
      <c r="CS537" s="13"/>
      <c r="CT537" s="13"/>
      <c r="CU537" s="13"/>
      <c r="CV537" s="13"/>
      <c r="CW537" s="13"/>
      <c r="CX537" s="13"/>
      <c r="CY537" s="13"/>
      <c r="CZ537" s="13"/>
      <c r="DA537" s="13"/>
      <c r="DB537" s="13"/>
      <c r="DC537" s="13"/>
      <c r="DD537" s="13"/>
      <c r="DE537" s="13"/>
      <c r="DF537" s="13"/>
      <c r="DG537" s="13"/>
    </row>
    <row r="538" spans="2:111" ht="14.25">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c r="AJ538" s="13"/>
      <c r="AK538" s="13"/>
      <c r="AL538" s="13"/>
      <c r="AM538" s="13"/>
      <c r="AN538" s="13"/>
      <c r="AO538" s="13"/>
      <c r="AP538" s="13"/>
      <c r="AQ538" s="13"/>
      <c r="AR538" s="13"/>
      <c r="AS538" s="13"/>
      <c r="AT538" s="13"/>
      <c r="AU538" s="13"/>
      <c r="AV538" s="13"/>
      <c r="AW538" s="13"/>
      <c r="AX538" s="13"/>
      <c r="AY538" s="13"/>
      <c r="AZ538" s="13"/>
      <c r="BA538" s="13"/>
      <c r="BB538" s="13"/>
      <c r="BC538" s="13"/>
      <c r="BD538" s="13"/>
      <c r="BE538" s="13"/>
      <c r="BF538" s="13"/>
      <c r="BG538" s="13"/>
      <c r="BH538" s="13"/>
      <c r="BI538" s="13"/>
      <c r="BJ538" s="13"/>
      <c r="BK538" s="13"/>
      <c r="BL538" s="13"/>
      <c r="BM538" s="13"/>
      <c r="BN538" s="13"/>
      <c r="BO538" s="13"/>
      <c r="BP538" s="13"/>
      <c r="BQ538" s="13"/>
      <c r="BR538" s="13"/>
      <c r="BS538" s="13"/>
      <c r="BT538" s="13"/>
      <c r="BU538" s="13"/>
      <c r="BV538" s="13"/>
      <c r="BW538" s="13"/>
      <c r="BX538" s="13"/>
      <c r="BY538" s="13"/>
      <c r="BZ538" s="13"/>
      <c r="CA538" s="13"/>
      <c r="CB538" s="13"/>
      <c r="CC538" s="13"/>
      <c r="CD538" s="13"/>
      <c r="CE538" s="13"/>
      <c r="CF538" s="13"/>
      <c r="CG538" s="13"/>
      <c r="CH538" s="13"/>
      <c r="CI538" s="13"/>
      <c r="CJ538" s="13"/>
      <c r="CK538" s="13"/>
      <c r="CL538" s="13"/>
      <c r="CM538" s="13"/>
      <c r="CN538" s="13"/>
      <c r="CO538" s="13"/>
      <c r="CP538" s="13"/>
      <c r="CQ538" s="13"/>
      <c r="CR538" s="13"/>
      <c r="CS538" s="13"/>
      <c r="CT538" s="13"/>
      <c r="CU538" s="13"/>
      <c r="CV538" s="13"/>
      <c r="CW538" s="13"/>
      <c r="CX538" s="13"/>
      <c r="CY538" s="13"/>
      <c r="CZ538" s="13"/>
      <c r="DA538" s="13"/>
      <c r="DB538" s="13"/>
      <c r="DC538" s="13"/>
      <c r="DD538" s="13"/>
      <c r="DE538" s="13"/>
      <c r="DF538" s="13"/>
      <c r="DG538" s="13"/>
    </row>
    <row r="539" spans="2:111" ht="14.25">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c r="AL539" s="13"/>
      <c r="AM539" s="13"/>
      <c r="AN539" s="13"/>
      <c r="AO539" s="13"/>
      <c r="AP539" s="13"/>
      <c r="AQ539" s="13"/>
      <c r="AR539" s="13"/>
      <c r="AS539" s="13"/>
      <c r="AT539" s="13"/>
      <c r="AU539" s="13"/>
      <c r="AV539" s="13"/>
      <c r="AW539" s="13"/>
      <c r="AX539" s="13"/>
      <c r="AY539" s="13"/>
      <c r="AZ539" s="13"/>
      <c r="BA539" s="13"/>
      <c r="BB539" s="13"/>
      <c r="BC539" s="13"/>
      <c r="BD539" s="13"/>
      <c r="BE539" s="13"/>
      <c r="BF539" s="13"/>
      <c r="BG539" s="13"/>
      <c r="BH539" s="13"/>
      <c r="BI539" s="13"/>
      <c r="BJ539" s="13"/>
      <c r="BK539" s="13"/>
      <c r="BL539" s="13"/>
      <c r="BM539" s="13"/>
      <c r="BN539" s="13"/>
      <c r="BO539" s="13"/>
      <c r="BP539" s="13"/>
      <c r="BQ539" s="13"/>
      <c r="BR539" s="13"/>
      <c r="BS539" s="13"/>
      <c r="BT539" s="13"/>
      <c r="BU539" s="13"/>
      <c r="BV539" s="13"/>
      <c r="BW539" s="13"/>
      <c r="BX539" s="13"/>
      <c r="BY539" s="13"/>
      <c r="BZ539" s="13"/>
      <c r="CA539" s="13"/>
      <c r="CB539" s="13"/>
      <c r="CC539" s="13"/>
      <c r="CD539" s="13"/>
      <c r="CE539" s="13"/>
      <c r="CF539" s="13"/>
      <c r="CG539" s="13"/>
      <c r="CH539" s="13"/>
      <c r="CI539" s="13"/>
      <c r="CJ539" s="13"/>
      <c r="CK539" s="13"/>
      <c r="CL539" s="13"/>
      <c r="CM539" s="13"/>
      <c r="CN539" s="13"/>
      <c r="CO539" s="13"/>
      <c r="CP539" s="13"/>
      <c r="CQ539" s="13"/>
      <c r="CR539" s="13"/>
      <c r="CS539" s="13"/>
      <c r="CT539" s="13"/>
      <c r="CU539" s="13"/>
      <c r="CV539" s="13"/>
      <c r="CW539" s="13"/>
      <c r="CX539" s="13"/>
      <c r="CY539" s="13"/>
      <c r="CZ539" s="13"/>
      <c r="DA539" s="13"/>
      <c r="DB539" s="13"/>
      <c r="DC539" s="13"/>
      <c r="DD539" s="13"/>
      <c r="DE539" s="13"/>
      <c r="DF539" s="13"/>
      <c r="DG539" s="13"/>
    </row>
    <row r="540" spans="2:111" ht="14.25">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c r="AL540" s="13"/>
      <c r="AM540" s="13"/>
      <c r="AN540" s="13"/>
      <c r="AO540" s="13"/>
      <c r="AP540" s="13"/>
      <c r="AQ540" s="13"/>
      <c r="AR540" s="13"/>
      <c r="AS540" s="13"/>
      <c r="AT540" s="13"/>
      <c r="AU540" s="13"/>
      <c r="AV540" s="13"/>
      <c r="AW540" s="13"/>
      <c r="AX540" s="13"/>
      <c r="AY540" s="13"/>
      <c r="AZ540" s="13"/>
      <c r="BA540" s="13"/>
      <c r="BB540" s="13"/>
      <c r="BC540" s="13"/>
      <c r="BD540" s="13"/>
      <c r="BE540" s="13"/>
      <c r="BF540" s="13"/>
      <c r="BG540" s="13"/>
      <c r="BH540" s="13"/>
      <c r="BI540" s="13"/>
      <c r="BJ540" s="13"/>
      <c r="BK540" s="13"/>
      <c r="BL540" s="13"/>
      <c r="BM540" s="13"/>
      <c r="BN540" s="13"/>
      <c r="BO540" s="13"/>
      <c r="BP540" s="13"/>
      <c r="BQ540" s="13"/>
      <c r="BR540" s="13"/>
      <c r="BS540" s="13"/>
      <c r="BT540" s="13"/>
      <c r="BU540" s="13"/>
      <c r="BV540" s="13"/>
      <c r="BW540" s="13"/>
      <c r="BX540" s="13"/>
      <c r="BY540" s="13"/>
      <c r="BZ540" s="13"/>
      <c r="CA540" s="13"/>
      <c r="CB540" s="13"/>
      <c r="CC540" s="13"/>
      <c r="CD540" s="13"/>
      <c r="CE540" s="13"/>
      <c r="CF540" s="13"/>
      <c r="CG540" s="13"/>
      <c r="CH540" s="13"/>
      <c r="CI540" s="13"/>
      <c r="CJ540" s="13"/>
      <c r="CK540" s="13"/>
      <c r="CL540" s="13"/>
      <c r="CM540" s="13"/>
      <c r="CN540" s="13"/>
      <c r="CO540" s="13"/>
      <c r="CP540" s="13"/>
      <c r="CQ540" s="13"/>
      <c r="CR540" s="13"/>
      <c r="CS540" s="13"/>
      <c r="CT540" s="13"/>
      <c r="CU540" s="13"/>
      <c r="CV540" s="13"/>
      <c r="CW540" s="13"/>
      <c r="CX540" s="13"/>
      <c r="CY540" s="13"/>
      <c r="CZ540" s="13"/>
      <c r="DA540" s="13"/>
      <c r="DB540" s="13"/>
      <c r="DC540" s="13"/>
      <c r="DD540" s="13"/>
      <c r="DE540" s="13"/>
      <c r="DF540" s="13"/>
      <c r="DG540" s="13"/>
    </row>
    <row r="541" spans="2:111" ht="14.25">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c r="AN541" s="13"/>
      <c r="AO541" s="13"/>
      <c r="AP541" s="13"/>
      <c r="AQ541" s="13"/>
      <c r="AR541" s="13"/>
      <c r="AS541" s="13"/>
      <c r="AT541" s="13"/>
      <c r="AU541" s="13"/>
      <c r="AV541" s="13"/>
      <c r="AW541" s="13"/>
      <c r="AX541" s="13"/>
      <c r="AY541" s="13"/>
      <c r="AZ541" s="13"/>
      <c r="BA541" s="13"/>
      <c r="BB541" s="13"/>
      <c r="BC541" s="13"/>
      <c r="BD541" s="13"/>
      <c r="BE541" s="13"/>
      <c r="BF541" s="13"/>
      <c r="BG541" s="13"/>
      <c r="BH541" s="13"/>
      <c r="BI541" s="13"/>
      <c r="BJ541" s="13"/>
      <c r="BK541" s="13"/>
      <c r="BL541" s="13"/>
      <c r="BM541" s="13"/>
      <c r="BN541" s="13"/>
      <c r="BO541" s="13"/>
      <c r="BP541" s="13"/>
      <c r="BQ541" s="13"/>
      <c r="BR541" s="13"/>
      <c r="BS541" s="13"/>
      <c r="BT541" s="13"/>
      <c r="BU541" s="13"/>
      <c r="BV541" s="13"/>
      <c r="BW541" s="13"/>
      <c r="BX541" s="13"/>
      <c r="BY541" s="13"/>
      <c r="BZ541" s="13"/>
      <c r="CA541" s="13"/>
      <c r="CB541" s="13"/>
      <c r="CC541" s="13"/>
      <c r="CD541" s="13"/>
      <c r="CE541" s="13"/>
      <c r="CF541" s="13"/>
      <c r="CG541" s="13"/>
      <c r="CH541" s="13"/>
      <c r="CI541" s="13"/>
      <c r="CJ541" s="13"/>
      <c r="CK541" s="13"/>
      <c r="CL541" s="13"/>
      <c r="CM541" s="13"/>
      <c r="CN541" s="13"/>
      <c r="CO541" s="13"/>
      <c r="CP541" s="13"/>
      <c r="CQ541" s="13"/>
      <c r="CR541" s="13"/>
      <c r="CS541" s="13"/>
      <c r="CT541" s="13"/>
      <c r="CU541" s="13"/>
      <c r="CV541" s="13"/>
      <c r="CW541" s="13"/>
      <c r="CX541" s="13"/>
      <c r="CY541" s="13"/>
      <c r="CZ541" s="13"/>
      <c r="DA541" s="13"/>
      <c r="DB541" s="13"/>
      <c r="DC541" s="13"/>
      <c r="DD541" s="13"/>
      <c r="DE541" s="13"/>
      <c r="DF541" s="13"/>
      <c r="DG541" s="13"/>
    </row>
    <row r="542" spans="2:111" ht="14.25">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c r="CA542" s="13"/>
      <c r="CB542" s="13"/>
      <c r="CC542" s="13"/>
      <c r="CD542" s="13"/>
      <c r="CE542" s="13"/>
      <c r="CF542" s="13"/>
      <c r="CG542" s="13"/>
      <c r="CH542" s="13"/>
      <c r="CI542" s="13"/>
      <c r="CJ542" s="13"/>
      <c r="CK542" s="13"/>
      <c r="CL542" s="13"/>
      <c r="CM542" s="13"/>
      <c r="CN542" s="13"/>
      <c r="CO542" s="13"/>
      <c r="CP542" s="13"/>
      <c r="CQ542" s="13"/>
      <c r="CR542" s="13"/>
      <c r="CS542" s="13"/>
      <c r="CT542" s="13"/>
      <c r="CU542" s="13"/>
      <c r="CV542" s="13"/>
      <c r="CW542" s="13"/>
      <c r="CX542" s="13"/>
      <c r="CY542" s="13"/>
      <c r="CZ542" s="13"/>
      <c r="DA542" s="13"/>
      <c r="DB542" s="13"/>
      <c r="DC542" s="13"/>
      <c r="DD542" s="13"/>
      <c r="DE542" s="13"/>
      <c r="DF542" s="13"/>
      <c r="DG542" s="13"/>
    </row>
    <row r="543" spans="2:111" ht="14.25">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c r="AL543" s="13"/>
      <c r="AM543" s="13"/>
      <c r="AN543" s="13"/>
      <c r="AO543" s="13"/>
      <c r="AP543" s="13"/>
      <c r="AQ543" s="13"/>
      <c r="AR543" s="13"/>
      <c r="AS543" s="13"/>
      <c r="AT543" s="13"/>
      <c r="AU543" s="13"/>
      <c r="AV543" s="13"/>
      <c r="AW543" s="13"/>
      <c r="AX543" s="13"/>
      <c r="AY543" s="13"/>
      <c r="AZ543" s="13"/>
      <c r="BA543" s="13"/>
      <c r="BB543" s="13"/>
      <c r="BC543" s="13"/>
      <c r="BD543" s="13"/>
      <c r="BE543" s="13"/>
      <c r="BF543" s="13"/>
      <c r="BG543" s="13"/>
      <c r="BH543" s="13"/>
      <c r="BI543" s="13"/>
      <c r="BJ543" s="13"/>
      <c r="BK543" s="13"/>
      <c r="BL543" s="13"/>
      <c r="BM543" s="13"/>
      <c r="BN543" s="13"/>
      <c r="BO543" s="13"/>
      <c r="BP543" s="13"/>
      <c r="BQ543" s="13"/>
      <c r="BR543" s="13"/>
      <c r="BS543" s="13"/>
      <c r="BT543" s="13"/>
      <c r="BU543" s="13"/>
      <c r="BV543" s="13"/>
      <c r="BW543" s="13"/>
      <c r="BX543" s="13"/>
      <c r="BY543" s="13"/>
      <c r="BZ543" s="13"/>
      <c r="CA543" s="13"/>
      <c r="CB543" s="13"/>
      <c r="CC543" s="13"/>
      <c r="CD543" s="13"/>
      <c r="CE543" s="13"/>
      <c r="CF543" s="13"/>
      <c r="CG543" s="13"/>
      <c r="CH543" s="13"/>
      <c r="CI543" s="13"/>
      <c r="CJ543" s="13"/>
      <c r="CK543" s="13"/>
      <c r="CL543" s="13"/>
      <c r="CM543" s="13"/>
      <c r="CN543" s="13"/>
      <c r="CO543" s="13"/>
      <c r="CP543" s="13"/>
      <c r="CQ543" s="13"/>
      <c r="CR543" s="13"/>
      <c r="CS543" s="13"/>
      <c r="CT543" s="13"/>
      <c r="CU543" s="13"/>
      <c r="CV543" s="13"/>
      <c r="CW543" s="13"/>
      <c r="CX543" s="13"/>
      <c r="CY543" s="13"/>
      <c r="CZ543" s="13"/>
      <c r="DA543" s="13"/>
      <c r="DB543" s="13"/>
      <c r="DC543" s="13"/>
      <c r="DD543" s="13"/>
      <c r="DE543" s="13"/>
      <c r="DF543" s="13"/>
      <c r="DG543" s="13"/>
    </row>
    <row r="544" spans="2:111" ht="14.25">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3"/>
      <c r="AI544" s="13"/>
      <c r="AJ544" s="13"/>
      <c r="AK544" s="13"/>
      <c r="AL544" s="13"/>
      <c r="AM544" s="13"/>
      <c r="AN544" s="13"/>
      <c r="AO544" s="13"/>
      <c r="AP544" s="13"/>
      <c r="AQ544" s="13"/>
      <c r="AR544" s="13"/>
      <c r="AS544" s="13"/>
      <c r="AT544" s="13"/>
      <c r="AU544" s="13"/>
      <c r="AV544" s="13"/>
      <c r="AW544" s="13"/>
      <c r="AX544" s="13"/>
      <c r="AY544" s="13"/>
      <c r="AZ544" s="13"/>
      <c r="BA544" s="13"/>
      <c r="BB544" s="13"/>
      <c r="BC544" s="13"/>
      <c r="BD544" s="13"/>
      <c r="BE544" s="13"/>
      <c r="BF544" s="13"/>
      <c r="BG544" s="13"/>
      <c r="BH544" s="13"/>
      <c r="BI544" s="13"/>
      <c r="BJ544" s="13"/>
      <c r="BK544" s="13"/>
      <c r="BL544" s="13"/>
      <c r="BM544" s="13"/>
      <c r="BN544" s="13"/>
      <c r="BO544" s="13"/>
      <c r="BP544" s="13"/>
      <c r="BQ544" s="13"/>
      <c r="BR544" s="13"/>
      <c r="BS544" s="13"/>
      <c r="BT544" s="13"/>
      <c r="BU544" s="13"/>
      <c r="BV544" s="13"/>
      <c r="BW544" s="13"/>
      <c r="BX544" s="13"/>
      <c r="BY544" s="13"/>
      <c r="BZ544" s="13"/>
      <c r="CA544" s="13"/>
      <c r="CB544" s="13"/>
      <c r="CC544" s="13"/>
      <c r="CD544" s="13"/>
      <c r="CE544" s="13"/>
      <c r="CF544" s="13"/>
      <c r="CG544" s="13"/>
      <c r="CH544" s="13"/>
      <c r="CI544" s="13"/>
      <c r="CJ544" s="13"/>
      <c r="CK544" s="13"/>
      <c r="CL544" s="13"/>
      <c r="CM544" s="13"/>
      <c r="CN544" s="13"/>
      <c r="CO544" s="13"/>
      <c r="CP544" s="13"/>
      <c r="CQ544" s="13"/>
      <c r="CR544" s="13"/>
      <c r="CS544" s="13"/>
      <c r="CT544" s="13"/>
      <c r="CU544" s="13"/>
      <c r="CV544" s="13"/>
      <c r="CW544" s="13"/>
      <c r="CX544" s="13"/>
      <c r="CY544" s="13"/>
      <c r="CZ544" s="13"/>
      <c r="DA544" s="13"/>
      <c r="DB544" s="13"/>
      <c r="DC544" s="13"/>
      <c r="DD544" s="13"/>
      <c r="DE544" s="13"/>
      <c r="DF544" s="13"/>
      <c r="DG544" s="13"/>
    </row>
    <row r="545" spans="2:111" ht="14.25">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c r="AL545" s="13"/>
      <c r="AM545" s="13"/>
      <c r="AN545" s="13"/>
      <c r="AO545" s="13"/>
      <c r="AP545" s="13"/>
      <c r="AQ545" s="13"/>
      <c r="AR545" s="13"/>
      <c r="AS545" s="13"/>
      <c r="AT545" s="13"/>
      <c r="AU545" s="13"/>
      <c r="AV545" s="13"/>
      <c r="AW545" s="13"/>
      <c r="AX545" s="13"/>
      <c r="AY545" s="13"/>
      <c r="AZ545" s="13"/>
      <c r="BA545" s="13"/>
      <c r="BB545" s="13"/>
      <c r="BC545" s="13"/>
      <c r="BD545" s="13"/>
      <c r="BE545" s="13"/>
      <c r="BF545" s="13"/>
      <c r="BG545" s="13"/>
      <c r="BH545" s="13"/>
      <c r="BI545" s="13"/>
      <c r="BJ545" s="13"/>
      <c r="BK545" s="13"/>
      <c r="BL545" s="13"/>
      <c r="BM545" s="13"/>
      <c r="BN545" s="13"/>
      <c r="BO545" s="13"/>
      <c r="BP545" s="13"/>
      <c r="BQ545" s="13"/>
      <c r="BR545" s="13"/>
      <c r="BS545" s="13"/>
      <c r="BT545" s="13"/>
      <c r="BU545" s="13"/>
      <c r="BV545" s="13"/>
      <c r="BW545" s="13"/>
      <c r="BX545" s="13"/>
      <c r="BY545" s="13"/>
      <c r="BZ545" s="13"/>
      <c r="CA545" s="13"/>
      <c r="CB545" s="13"/>
      <c r="CC545" s="13"/>
      <c r="CD545" s="13"/>
      <c r="CE545" s="13"/>
      <c r="CF545" s="13"/>
      <c r="CG545" s="13"/>
      <c r="CH545" s="13"/>
      <c r="CI545" s="13"/>
      <c r="CJ545" s="13"/>
      <c r="CK545" s="13"/>
      <c r="CL545" s="13"/>
      <c r="CM545" s="13"/>
      <c r="CN545" s="13"/>
      <c r="CO545" s="13"/>
      <c r="CP545" s="13"/>
      <c r="CQ545" s="13"/>
      <c r="CR545" s="13"/>
      <c r="CS545" s="13"/>
      <c r="CT545" s="13"/>
      <c r="CU545" s="13"/>
      <c r="CV545" s="13"/>
      <c r="CW545" s="13"/>
      <c r="CX545" s="13"/>
      <c r="CY545" s="13"/>
      <c r="CZ545" s="13"/>
      <c r="DA545" s="13"/>
      <c r="DB545" s="13"/>
      <c r="DC545" s="13"/>
      <c r="DD545" s="13"/>
      <c r="DE545" s="13"/>
      <c r="DF545" s="13"/>
      <c r="DG545" s="13"/>
    </row>
    <row r="546" spans="2:111" ht="14.25">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c r="AX546" s="13"/>
      <c r="AY546" s="13"/>
      <c r="AZ546" s="13"/>
      <c r="BA546" s="13"/>
      <c r="BB546" s="13"/>
      <c r="BC546" s="13"/>
      <c r="BD546" s="13"/>
      <c r="BE546" s="13"/>
      <c r="BF546" s="13"/>
      <c r="BG546" s="13"/>
      <c r="BH546" s="13"/>
      <c r="BI546" s="13"/>
      <c r="BJ546" s="13"/>
      <c r="BK546" s="13"/>
      <c r="BL546" s="13"/>
      <c r="BM546" s="13"/>
      <c r="BN546" s="13"/>
      <c r="BO546" s="13"/>
      <c r="BP546" s="13"/>
      <c r="BQ546" s="13"/>
      <c r="BR546" s="13"/>
      <c r="BS546" s="13"/>
      <c r="BT546" s="13"/>
      <c r="BU546" s="13"/>
      <c r="BV546" s="13"/>
      <c r="BW546" s="13"/>
      <c r="BX546" s="13"/>
      <c r="BY546" s="13"/>
      <c r="BZ546" s="13"/>
      <c r="CA546" s="13"/>
      <c r="CB546" s="13"/>
      <c r="CC546" s="13"/>
      <c r="CD546" s="13"/>
      <c r="CE546" s="13"/>
      <c r="CF546" s="13"/>
      <c r="CG546" s="13"/>
      <c r="CH546" s="13"/>
      <c r="CI546" s="13"/>
      <c r="CJ546" s="13"/>
      <c r="CK546" s="13"/>
      <c r="CL546" s="13"/>
      <c r="CM546" s="13"/>
      <c r="CN546" s="13"/>
      <c r="CO546" s="13"/>
      <c r="CP546" s="13"/>
      <c r="CQ546" s="13"/>
      <c r="CR546" s="13"/>
      <c r="CS546" s="13"/>
      <c r="CT546" s="13"/>
      <c r="CU546" s="13"/>
      <c r="CV546" s="13"/>
      <c r="CW546" s="13"/>
      <c r="CX546" s="13"/>
      <c r="CY546" s="13"/>
      <c r="CZ546" s="13"/>
      <c r="DA546" s="13"/>
      <c r="DB546" s="13"/>
      <c r="DC546" s="13"/>
      <c r="DD546" s="13"/>
      <c r="DE546" s="13"/>
      <c r="DF546" s="13"/>
      <c r="DG546" s="13"/>
    </row>
    <row r="547" spans="2:111" ht="14.25">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c r="BE547" s="13"/>
      <c r="BF547" s="13"/>
      <c r="BG547" s="13"/>
      <c r="BH547" s="13"/>
      <c r="BI547" s="13"/>
      <c r="BJ547" s="13"/>
      <c r="BK547" s="13"/>
      <c r="BL547" s="13"/>
      <c r="BM547" s="13"/>
      <c r="BN547" s="13"/>
      <c r="BO547" s="13"/>
      <c r="BP547" s="13"/>
      <c r="BQ547" s="13"/>
      <c r="BR547" s="13"/>
      <c r="BS547" s="13"/>
      <c r="BT547" s="13"/>
      <c r="BU547" s="13"/>
      <c r="BV547" s="13"/>
      <c r="BW547" s="13"/>
      <c r="BX547" s="13"/>
      <c r="BY547" s="13"/>
      <c r="BZ547" s="13"/>
      <c r="CA547" s="13"/>
      <c r="CB547" s="13"/>
      <c r="CC547" s="13"/>
      <c r="CD547" s="13"/>
      <c r="CE547" s="13"/>
      <c r="CF547" s="13"/>
      <c r="CG547" s="13"/>
      <c r="CH547" s="13"/>
      <c r="CI547" s="13"/>
      <c r="CJ547" s="13"/>
      <c r="CK547" s="13"/>
      <c r="CL547" s="13"/>
      <c r="CM547" s="13"/>
      <c r="CN547" s="13"/>
      <c r="CO547" s="13"/>
      <c r="CP547" s="13"/>
      <c r="CQ547" s="13"/>
      <c r="CR547" s="13"/>
      <c r="CS547" s="13"/>
      <c r="CT547" s="13"/>
      <c r="CU547" s="13"/>
      <c r="CV547" s="13"/>
      <c r="CW547" s="13"/>
      <c r="CX547" s="13"/>
      <c r="CY547" s="13"/>
      <c r="CZ547" s="13"/>
      <c r="DA547" s="13"/>
      <c r="DB547" s="13"/>
      <c r="DC547" s="13"/>
      <c r="DD547" s="13"/>
      <c r="DE547" s="13"/>
      <c r="DF547" s="13"/>
      <c r="DG547" s="13"/>
    </row>
    <row r="548" spans="2:111" ht="14.25">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c r="AH548" s="13"/>
      <c r="AI548" s="13"/>
      <c r="AJ548" s="13"/>
      <c r="AK548" s="13"/>
      <c r="AL548" s="13"/>
      <c r="AM548" s="13"/>
      <c r="AN548" s="13"/>
      <c r="AO548" s="13"/>
      <c r="AP548" s="13"/>
      <c r="AQ548" s="13"/>
      <c r="AR548" s="13"/>
      <c r="AS548" s="13"/>
      <c r="AT548" s="13"/>
      <c r="AU548" s="13"/>
      <c r="AV548" s="13"/>
      <c r="AW548" s="13"/>
      <c r="AX548" s="13"/>
      <c r="AY548" s="13"/>
      <c r="AZ548" s="13"/>
      <c r="BA548" s="13"/>
      <c r="BB548" s="13"/>
      <c r="BC548" s="13"/>
      <c r="BD548" s="13"/>
      <c r="BE548" s="13"/>
      <c r="BF548" s="13"/>
      <c r="BG548" s="13"/>
      <c r="BH548" s="13"/>
      <c r="BI548" s="13"/>
      <c r="BJ548" s="13"/>
      <c r="BK548" s="13"/>
      <c r="BL548" s="13"/>
      <c r="BM548" s="13"/>
      <c r="BN548" s="13"/>
      <c r="BO548" s="13"/>
      <c r="BP548" s="13"/>
      <c r="BQ548" s="13"/>
      <c r="BR548" s="13"/>
      <c r="BS548" s="13"/>
      <c r="BT548" s="13"/>
      <c r="BU548" s="13"/>
      <c r="BV548" s="13"/>
      <c r="BW548" s="13"/>
      <c r="BX548" s="13"/>
      <c r="BY548" s="13"/>
      <c r="BZ548" s="13"/>
      <c r="CA548" s="13"/>
      <c r="CB548" s="13"/>
      <c r="CC548" s="13"/>
      <c r="CD548" s="13"/>
      <c r="CE548" s="13"/>
      <c r="CF548" s="13"/>
      <c r="CG548" s="13"/>
      <c r="CH548" s="13"/>
      <c r="CI548" s="13"/>
      <c r="CJ548" s="13"/>
      <c r="CK548" s="13"/>
      <c r="CL548" s="13"/>
      <c r="CM548" s="13"/>
      <c r="CN548" s="13"/>
      <c r="CO548" s="13"/>
      <c r="CP548" s="13"/>
      <c r="CQ548" s="13"/>
      <c r="CR548" s="13"/>
      <c r="CS548" s="13"/>
      <c r="CT548" s="13"/>
      <c r="CU548" s="13"/>
      <c r="CV548" s="13"/>
      <c r="CW548" s="13"/>
      <c r="CX548" s="13"/>
      <c r="CY548" s="13"/>
      <c r="CZ548" s="13"/>
      <c r="DA548" s="13"/>
      <c r="DB548" s="13"/>
      <c r="DC548" s="13"/>
      <c r="DD548" s="13"/>
      <c r="DE548" s="13"/>
      <c r="DF548" s="13"/>
      <c r="DG548" s="13"/>
    </row>
    <row r="549" spans="2:111" ht="14.25">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c r="AH549" s="13"/>
      <c r="AI549" s="13"/>
      <c r="AJ549" s="13"/>
      <c r="AK549" s="13"/>
      <c r="AL549" s="13"/>
      <c r="AM549" s="13"/>
      <c r="AN549" s="13"/>
      <c r="AO549" s="13"/>
      <c r="AP549" s="13"/>
      <c r="AQ549" s="13"/>
      <c r="AR549" s="13"/>
      <c r="AS549" s="13"/>
      <c r="AT549" s="13"/>
      <c r="AU549" s="13"/>
      <c r="AV549" s="13"/>
      <c r="AW549" s="13"/>
      <c r="AX549" s="13"/>
      <c r="AY549" s="13"/>
      <c r="AZ549" s="13"/>
      <c r="BA549" s="13"/>
      <c r="BB549" s="13"/>
      <c r="BC549" s="13"/>
      <c r="BD549" s="13"/>
      <c r="BE549" s="13"/>
      <c r="BF549" s="13"/>
      <c r="BG549" s="13"/>
      <c r="BH549" s="13"/>
      <c r="BI549" s="13"/>
      <c r="BJ549" s="13"/>
      <c r="BK549" s="13"/>
      <c r="BL549" s="13"/>
      <c r="BM549" s="13"/>
      <c r="BN549" s="13"/>
      <c r="BO549" s="13"/>
      <c r="BP549" s="13"/>
      <c r="BQ549" s="13"/>
      <c r="BR549" s="13"/>
      <c r="BS549" s="13"/>
      <c r="BT549" s="13"/>
      <c r="BU549" s="13"/>
      <c r="BV549" s="13"/>
      <c r="BW549" s="13"/>
      <c r="BX549" s="13"/>
      <c r="BY549" s="13"/>
      <c r="BZ549" s="13"/>
      <c r="CA549" s="13"/>
      <c r="CB549" s="13"/>
      <c r="CC549" s="13"/>
      <c r="CD549" s="13"/>
      <c r="CE549" s="13"/>
      <c r="CF549" s="13"/>
      <c r="CG549" s="13"/>
      <c r="CH549" s="13"/>
      <c r="CI549" s="13"/>
      <c r="CJ549" s="13"/>
      <c r="CK549" s="13"/>
      <c r="CL549" s="13"/>
      <c r="CM549" s="13"/>
      <c r="CN549" s="13"/>
      <c r="CO549" s="13"/>
      <c r="CP549" s="13"/>
      <c r="CQ549" s="13"/>
      <c r="CR549" s="13"/>
      <c r="CS549" s="13"/>
      <c r="CT549" s="13"/>
      <c r="CU549" s="13"/>
      <c r="CV549" s="13"/>
      <c r="CW549" s="13"/>
      <c r="CX549" s="13"/>
      <c r="CY549" s="13"/>
      <c r="CZ549" s="13"/>
      <c r="DA549" s="13"/>
      <c r="DB549" s="13"/>
      <c r="DC549" s="13"/>
      <c r="DD549" s="13"/>
      <c r="DE549" s="13"/>
      <c r="DF549" s="13"/>
      <c r="DG549" s="13"/>
    </row>
    <row r="550" spans="2:111" ht="14.25">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c r="BE550" s="13"/>
      <c r="BF550" s="13"/>
      <c r="BG550" s="13"/>
      <c r="BH550" s="13"/>
      <c r="BI550" s="13"/>
      <c r="BJ550" s="13"/>
      <c r="BK550" s="13"/>
      <c r="BL550" s="13"/>
      <c r="BM550" s="13"/>
      <c r="BN550" s="13"/>
      <c r="BO550" s="13"/>
      <c r="BP550" s="13"/>
      <c r="BQ550" s="13"/>
      <c r="BR550" s="13"/>
      <c r="BS550" s="13"/>
      <c r="BT550" s="13"/>
      <c r="BU550" s="13"/>
      <c r="BV550" s="13"/>
      <c r="BW550" s="13"/>
      <c r="BX550" s="13"/>
      <c r="BY550" s="13"/>
      <c r="BZ550" s="13"/>
      <c r="CA550" s="13"/>
      <c r="CB550" s="13"/>
      <c r="CC550" s="13"/>
      <c r="CD550" s="13"/>
      <c r="CE550" s="13"/>
      <c r="CF550" s="13"/>
      <c r="CG550" s="13"/>
      <c r="CH550" s="13"/>
      <c r="CI550" s="13"/>
      <c r="CJ550" s="13"/>
      <c r="CK550" s="13"/>
      <c r="CL550" s="13"/>
      <c r="CM550" s="13"/>
      <c r="CN550" s="13"/>
      <c r="CO550" s="13"/>
      <c r="CP550" s="13"/>
      <c r="CQ550" s="13"/>
      <c r="CR550" s="13"/>
      <c r="CS550" s="13"/>
      <c r="CT550" s="13"/>
      <c r="CU550" s="13"/>
      <c r="CV550" s="13"/>
      <c r="CW550" s="13"/>
      <c r="CX550" s="13"/>
      <c r="CY550" s="13"/>
      <c r="CZ550" s="13"/>
      <c r="DA550" s="13"/>
      <c r="DB550" s="13"/>
      <c r="DC550" s="13"/>
      <c r="DD550" s="13"/>
      <c r="DE550" s="13"/>
      <c r="DF550" s="13"/>
      <c r="DG550" s="13"/>
    </row>
    <row r="551" spans="2:111" ht="14.25">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c r="AN551" s="13"/>
      <c r="AO551" s="13"/>
      <c r="AP551" s="13"/>
      <c r="AQ551" s="13"/>
      <c r="AR551" s="13"/>
      <c r="AS551" s="13"/>
      <c r="AT551" s="13"/>
      <c r="AU551" s="13"/>
      <c r="AV551" s="13"/>
      <c r="AW551" s="13"/>
      <c r="AX551" s="13"/>
      <c r="AY551" s="13"/>
      <c r="AZ551" s="13"/>
      <c r="BA551" s="13"/>
      <c r="BB551" s="13"/>
      <c r="BC551" s="13"/>
      <c r="BD551" s="13"/>
      <c r="BE551" s="13"/>
      <c r="BF551" s="13"/>
      <c r="BG551" s="13"/>
      <c r="BH551" s="13"/>
      <c r="BI551" s="13"/>
      <c r="BJ551" s="13"/>
      <c r="BK551" s="13"/>
      <c r="BL551" s="13"/>
      <c r="BM551" s="13"/>
      <c r="BN551" s="13"/>
      <c r="BO551" s="13"/>
      <c r="BP551" s="13"/>
      <c r="BQ551" s="13"/>
      <c r="BR551" s="13"/>
      <c r="BS551" s="13"/>
      <c r="BT551" s="13"/>
      <c r="BU551" s="13"/>
      <c r="BV551" s="13"/>
      <c r="BW551" s="13"/>
      <c r="BX551" s="13"/>
      <c r="BY551" s="13"/>
      <c r="BZ551" s="13"/>
      <c r="CA551" s="13"/>
      <c r="CB551" s="13"/>
      <c r="CC551" s="13"/>
      <c r="CD551" s="13"/>
      <c r="CE551" s="13"/>
      <c r="CF551" s="13"/>
      <c r="CG551" s="13"/>
      <c r="CH551" s="13"/>
      <c r="CI551" s="13"/>
      <c r="CJ551" s="13"/>
      <c r="CK551" s="13"/>
      <c r="CL551" s="13"/>
      <c r="CM551" s="13"/>
      <c r="CN551" s="13"/>
      <c r="CO551" s="13"/>
      <c r="CP551" s="13"/>
      <c r="CQ551" s="13"/>
      <c r="CR551" s="13"/>
      <c r="CS551" s="13"/>
      <c r="CT551" s="13"/>
      <c r="CU551" s="13"/>
      <c r="CV551" s="13"/>
      <c r="CW551" s="13"/>
      <c r="CX551" s="13"/>
      <c r="CY551" s="13"/>
      <c r="CZ551" s="13"/>
      <c r="DA551" s="13"/>
      <c r="DB551" s="13"/>
      <c r="DC551" s="13"/>
      <c r="DD551" s="13"/>
      <c r="DE551" s="13"/>
      <c r="DF551" s="13"/>
      <c r="DG551" s="13"/>
    </row>
    <row r="552" spans="2:111" ht="14.25">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c r="AN552" s="13"/>
      <c r="AO552" s="13"/>
      <c r="AP552" s="13"/>
      <c r="AQ552" s="13"/>
      <c r="AR552" s="13"/>
      <c r="AS552" s="13"/>
      <c r="AT552" s="13"/>
      <c r="AU552" s="13"/>
      <c r="AV552" s="13"/>
      <c r="AW552" s="13"/>
      <c r="AX552" s="13"/>
      <c r="AY552" s="13"/>
      <c r="AZ552" s="13"/>
      <c r="BA552" s="13"/>
      <c r="BB552" s="13"/>
      <c r="BC552" s="13"/>
      <c r="BD552" s="13"/>
      <c r="BE552" s="13"/>
      <c r="BF552" s="13"/>
      <c r="BG552" s="13"/>
      <c r="BH552" s="13"/>
      <c r="BI552" s="13"/>
      <c r="BJ552" s="13"/>
      <c r="BK552" s="13"/>
      <c r="BL552" s="13"/>
      <c r="BM552" s="13"/>
      <c r="BN552" s="13"/>
      <c r="BO552" s="13"/>
      <c r="BP552" s="13"/>
      <c r="BQ552" s="13"/>
      <c r="BR552" s="13"/>
      <c r="BS552" s="13"/>
      <c r="BT552" s="13"/>
      <c r="BU552" s="13"/>
      <c r="BV552" s="13"/>
      <c r="BW552" s="13"/>
      <c r="BX552" s="13"/>
      <c r="BY552" s="13"/>
      <c r="BZ552" s="13"/>
      <c r="CA552" s="13"/>
      <c r="CB552" s="13"/>
      <c r="CC552" s="13"/>
      <c r="CD552" s="13"/>
      <c r="CE552" s="13"/>
      <c r="CF552" s="13"/>
      <c r="CG552" s="13"/>
      <c r="CH552" s="13"/>
      <c r="CI552" s="13"/>
      <c r="CJ552" s="13"/>
      <c r="CK552" s="13"/>
      <c r="CL552" s="13"/>
      <c r="CM552" s="13"/>
      <c r="CN552" s="13"/>
      <c r="CO552" s="13"/>
      <c r="CP552" s="13"/>
      <c r="CQ552" s="13"/>
      <c r="CR552" s="13"/>
      <c r="CS552" s="13"/>
      <c r="CT552" s="13"/>
      <c r="CU552" s="13"/>
      <c r="CV552" s="13"/>
      <c r="CW552" s="13"/>
      <c r="CX552" s="13"/>
      <c r="CY552" s="13"/>
      <c r="CZ552" s="13"/>
      <c r="DA552" s="13"/>
      <c r="DB552" s="13"/>
      <c r="DC552" s="13"/>
      <c r="DD552" s="13"/>
      <c r="DE552" s="13"/>
      <c r="DF552" s="13"/>
      <c r="DG552" s="13"/>
    </row>
    <row r="553" spans="2:111" ht="14.25">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c r="AX553" s="13"/>
      <c r="AY553" s="13"/>
      <c r="AZ553" s="13"/>
      <c r="BA553" s="13"/>
      <c r="BB553" s="13"/>
      <c r="BC553" s="13"/>
      <c r="BD553" s="13"/>
      <c r="BE553" s="13"/>
      <c r="BF553" s="13"/>
      <c r="BG553" s="13"/>
      <c r="BH553" s="13"/>
      <c r="BI553" s="13"/>
      <c r="BJ553" s="13"/>
      <c r="BK553" s="13"/>
      <c r="BL553" s="13"/>
      <c r="BM553" s="13"/>
      <c r="BN553" s="13"/>
      <c r="BO553" s="13"/>
      <c r="BP553" s="13"/>
      <c r="BQ553" s="13"/>
      <c r="BR553" s="13"/>
      <c r="BS553" s="13"/>
      <c r="BT553" s="13"/>
      <c r="BU553" s="13"/>
      <c r="BV553" s="13"/>
      <c r="BW553" s="13"/>
      <c r="BX553" s="13"/>
      <c r="BY553" s="13"/>
      <c r="BZ553" s="13"/>
      <c r="CA553" s="13"/>
      <c r="CB553" s="13"/>
      <c r="CC553" s="13"/>
      <c r="CD553" s="13"/>
      <c r="CE553" s="13"/>
      <c r="CF553" s="13"/>
      <c r="CG553" s="13"/>
      <c r="CH553" s="13"/>
      <c r="CI553" s="13"/>
      <c r="CJ553" s="13"/>
      <c r="CK553" s="13"/>
      <c r="CL553" s="13"/>
      <c r="CM553" s="13"/>
      <c r="CN553" s="13"/>
      <c r="CO553" s="13"/>
      <c r="CP553" s="13"/>
      <c r="CQ553" s="13"/>
      <c r="CR553" s="13"/>
      <c r="CS553" s="13"/>
      <c r="CT553" s="13"/>
      <c r="CU553" s="13"/>
      <c r="CV553" s="13"/>
      <c r="CW553" s="13"/>
      <c r="CX553" s="13"/>
      <c r="CY553" s="13"/>
      <c r="CZ553" s="13"/>
      <c r="DA553" s="13"/>
      <c r="DB553" s="13"/>
      <c r="DC553" s="13"/>
      <c r="DD553" s="13"/>
      <c r="DE553" s="13"/>
      <c r="DF553" s="13"/>
      <c r="DG553" s="13"/>
    </row>
    <row r="554" spans="2:111" ht="14.25">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13"/>
      <c r="AO554" s="13"/>
      <c r="AP554" s="13"/>
      <c r="AQ554" s="13"/>
      <c r="AR554" s="13"/>
      <c r="AS554" s="13"/>
      <c r="AT554" s="13"/>
      <c r="AU554" s="13"/>
      <c r="AV554" s="13"/>
      <c r="AW554" s="13"/>
      <c r="AX554" s="13"/>
      <c r="AY554" s="13"/>
      <c r="AZ554" s="13"/>
      <c r="BA554" s="13"/>
      <c r="BB554" s="13"/>
      <c r="BC554" s="13"/>
      <c r="BD554" s="13"/>
      <c r="BE554" s="13"/>
      <c r="BF554" s="13"/>
      <c r="BG554" s="13"/>
      <c r="BH554" s="13"/>
      <c r="BI554" s="13"/>
      <c r="BJ554" s="13"/>
      <c r="BK554" s="13"/>
      <c r="BL554" s="13"/>
      <c r="BM554" s="13"/>
      <c r="BN554" s="13"/>
      <c r="BO554" s="13"/>
      <c r="BP554" s="13"/>
      <c r="BQ554" s="13"/>
      <c r="BR554" s="13"/>
      <c r="BS554" s="13"/>
      <c r="BT554" s="13"/>
      <c r="BU554" s="13"/>
      <c r="BV554" s="13"/>
      <c r="BW554" s="13"/>
      <c r="BX554" s="13"/>
      <c r="BY554" s="13"/>
      <c r="BZ554" s="13"/>
      <c r="CA554" s="13"/>
      <c r="CB554" s="13"/>
      <c r="CC554" s="13"/>
      <c r="CD554" s="13"/>
      <c r="CE554" s="13"/>
      <c r="CF554" s="13"/>
      <c r="CG554" s="13"/>
      <c r="CH554" s="13"/>
      <c r="CI554" s="13"/>
      <c r="CJ554" s="13"/>
      <c r="CK554" s="13"/>
      <c r="CL554" s="13"/>
      <c r="CM554" s="13"/>
      <c r="CN554" s="13"/>
      <c r="CO554" s="13"/>
      <c r="CP554" s="13"/>
      <c r="CQ554" s="13"/>
      <c r="CR554" s="13"/>
      <c r="CS554" s="13"/>
      <c r="CT554" s="13"/>
      <c r="CU554" s="13"/>
      <c r="CV554" s="13"/>
      <c r="CW554" s="13"/>
      <c r="CX554" s="13"/>
      <c r="CY554" s="13"/>
      <c r="CZ554" s="13"/>
      <c r="DA554" s="13"/>
      <c r="DB554" s="13"/>
      <c r="DC554" s="13"/>
      <c r="DD554" s="13"/>
      <c r="DE554" s="13"/>
      <c r="DF554" s="13"/>
      <c r="DG554" s="13"/>
    </row>
    <row r="555" spans="2:111" ht="14.25">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c r="AH555" s="13"/>
      <c r="AI555" s="13"/>
      <c r="AJ555" s="13"/>
      <c r="AK555" s="13"/>
      <c r="AL555" s="13"/>
      <c r="AM555" s="13"/>
      <c r="AN555" s="13"/>
      <c r="AO555" s="13"/>
      <c r="AP555" s="13"/>
      <c r="AQ555" s="13"/>
      <c r="AR555" s="13"/>
      <c r="AS555" s="13"/>
      <c r="AT555" s="13"/>
      <c r="AU555" s="13"/>
      <c r="AV555" s="13"/>
      <c r="AW555" s="13"/>
      <c r="AX555" s="13"/>
      <c r="AY555" s="13"/>
      <c r="AZ555" s="13"/>
      <c r="BA555" s="13"/>
      <c r="BB555" s="13"/>
      <c r="BC555" s="13"/>
      <c r="BD555" s="13"/>
      <c r="BE555" s="13"/>
      <c r="BF555" s="13"/>
      <c r="BG555" s="13"/>
      <c r="BH555" s="13"/>
      <c r="BI555" s="13"/>
      <c r="BJ555" s="13"/>
      <c r="BK555" s="13"/>
      <c r="BL555" s="13"/>
      <c r="BM555" s="13"/>
      <c r="BN555" s="13"/>
      <c r="BO555" s="13"/>
      <c r="BP555" s="13"/>
      <c r="BQ555" s="13"/>
      <c r="BR555" s="13"/>
      <c r="BS555" s="13"/>
      <c r="BT555" s="13"/>
      <c r="BU555" s="13"/>
      <c r="BV555" s="13"/>
      <c r="BW555" s="13"/>
      <c r="BX555" s="13"/>
      <c r="BY555" s="13"/>
      <c r="BZ555" s="13"/>
      <c r="CA555" s="13"/>
      <c r="CB555" s="13"/>
      <c r="CC555" s="13"/>
      <c r="CD555" s="13"/>
      <c r="CE555" s="13"/>
      <c r="CF555" s="13"/>
      <c r="CG555" s="13"/>
      <c r="CH555" s="13"/>
      <c r="CI555" s="13"/>
      <c r="CJ555" s="13"/>
      <c r="CK555" s="13"/>
      <c r="CL555" s="13"/>
      <c r="CM555" s="13"/>
      <c r="CN555" s="13"/>
      <c r="CO555" s="13"/>
      <c r="CP555" s="13"/>
      <c r="CQ555" s="13"/>
      <c r="CR555" s="13"/>
      <c r="CS555" s="13"/>
      <c r="CT555" s="13"/>
      <c r="CU555" s="13"/>
      <c r="CV555" s="13"/>
      <c r="CW555" s="13"/>
      <c r="CX555" s="13"/>
      <c r="CY555" s="13"/>
      <c r="CZ555" s="13"/>
      <c r="DA555" s="13"/>
      <c r="DB555" s="13"/>
      <c r="DC555" s="13"/>
      <c r="DD555" s="13"/>
      <c r="DE555" s="13"/>
      <c r="DF555" s="13"/>
      <c r="DG555" s="13"/>
    </row>
    <row r="556" spans="2:111" ht="14.25">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13"/>
      <c r="AZ556" s="13"/>
      <c r="BA556" s="13"/>
      <c r="BB556" s="13"/>
      <c r="BC556" s="13"/>
      <c r="BD556" s="13"/>
      <c r="BE556" s="13"/>
      <c r="BF556" s="13"/>
      <c r="BG556" s="13"/>
      <c r="BH556" s="13"/>
      <c r="BI556" s="13"/>
      <c r="BJ556" s="13"/>
      <c r="BK556" s="13"/>
      <c r="BL556" s="13"/>
      <c r="BM556" s="13"/>
      <c r="BN556" s="13"/>
      <c r="BO556" s="13"/>
      <c r="BP556" s="13"/>
      <c r="BQ556" s="13"/>
      <c r="BR556" s="13"/>
      <c r="BS556" s="13"/>
      <c r="BT556" s="13"/>
      <c r="BU556" s="13"/>
      <c r="BV556" s="13"/>
      <c r="BW556" s="13"/>
      <c r="BX556" s="13"/>
      <c r="BY556" s="13"/>
      <c r="BZ556" s="13"/>
      <c r="CA556" s="13"/>
      <c r="CB556" s="13"/>
      <c r="CC556" s="13"/>
      <c r="CD556" s="13"/>
      <c r="CE556" s="13"/>
      <c r="CF556" s="13"/>
      <c r="CG556" s="13"/>
      <c r="CH556" s="13"/>
      <c r="CI556" s="13"/>
      <c r="CJ556" s="13"/>
      <c r="CK556" s="13"/>
      <c r="CL556" s="13"/>
      <c r="CM556" s="13"/>
      <c r="CN556" s="13"/>
      <c r="CO556" s="13"/>
      <c r="CP556" s="13"/>
      <c r="CQ556" s="13"/>
      <c r="CR556" s="13"/>
      <c r="CS556" s="13"/>
      <c r="CT556" s="13"/>
      <c r="CU556" s="13"/>
      <c r="CV556" s="13"/>
      <c r="CW556" s="13"/>
      <c r="CX556" s="13"/>
      <c r="CY556" s="13"/>
      <c r="CZ556" s="13"/>
      <c r="DA556" s="13"/>
      <c r="DB556" s="13"/>
      <c r="DC556" s="13"/>
      <c r="DD556" s="13"/>
      <c r="DE556" s="13"/>
      <c r="DF556" s="13"/>
      <c r="DG556" s="13"/>
    </row>
    <row r="557" spans="2:111" ht="14.25">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c r="AN557" s="13"/>
      <c r="AO557" s="13"/>
      <c r="AP557" s="13"/>
      <c r="AQ557" s="13"/>
      <c r="AR557" s="13"/>
      <c r="AS557" s="13"/>
      <c r="AT557" s="13"/>
      <c r="AU557" s="13"/>
      <c r="AV557" s="13"/>
      <c r="AW557" s="13"/>
      <c r="AX557" s="13"/>
      <c r="AY557" s="13"/>
      <c r="AZ557" s="13"/>
      <c r="BA557" s="13"/>
      <c r="BB557" s="13"/>
      <c r="BC557" s="13"/>
      <c r="BD557" s="13"/>
      <c r="BE557" s="13"/>
      <c r="BF557" s="13"/>
      <c r="BG557" s="13"/>
      <c r="BH557" s="13"/>
      <c r="BI557" s="13"/>
      <c r="BJ557" s="13"/>
      <c r="BK557" s="13"/>
      <c r="BL557" s="13"/>
      <c r="BM557" s="13"/>
      <c r="BN557" s="13"/>
      <c r="BO557" s="13"/>
      <c r="BP557" s="13"/>
      <c r="BQ557" s="13"/>
      <c r="BR557" s="13"/>
      <c r="BS557" s="13"/>
      <c r="BT557" s="13"/>
      <c r="BU557" s="13"/>
      <c r="BV557" s="13"/>
      <c r="BW557" s="13"/>
      <c r="BX557" s="13"/>
      <c r="BY557" s="13"/>
      <c r="BZ557" s="13"/>
      <c r="CA557" s="13"/>
      <c r="CB557" s="13"/>
      <c r="CC557" s="13"/>
      <c r="CD557" s="13"/>
      <c r="CE557" s="13"/>
      <c r="CF557" s="13"/>
      <c r="CG557" s="13"/>
      <c r="CH557" s="13"/>
      <c r="CI557" s="13"/>
      <c r="CJ557" s="13"/>
      <c r="CK557" s="13"/>
      <c r="CL557" s="13"/>
      <c r="CM557" s="13"/>
      <c r="CN557" s="13"/>
      <c r="CO557" s="13"/>
      <c r="CP557" s="13"/>
      <c r="CQ557" s="13"/>
      <c r="CR557" s="13"/>
      <c r="CS557" s="13"/>
      <c r="CT557" s="13"/>
      <c r="CU557" s="13"/>
      <c r="CV557" s="13"/>
      <c r="CW557" s="13"/>
      <c r="CX557" s="13"/>
      <c r="CY557" s="13"/>
      <c r="CZ557" s="13"/>
      <c r="DA557" s="13"/>
      <c r="DB557" s="13"/>
      <c r="DC557" s="13"/>
      <c r="DD557" s="13"/>
      <c r="DE557" s="13"/>
      <c r="DF557" s="13"/>
      <c r="DG557" s="13"/>
    </row>
    <row r="558" spans="2:111" ht="14.25">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c r="CA558" s="13"/>
      <c r="CB558" s="13"/>
      <c r="CC558" s="13"/>
      <c r="CD558" s="13"/>
      <c r="CE558" s="13"/>
      <c r="CF558" s="13"/>
      <c r="CG558" s="13"/>
      <c r="CH558" s="13"/>
      <c r="CI558" s="13"/>
      <c r="CJ558" s="13"/>
      <c r="CK558" s="13"/>
      <c r="CL558" s="13"/>
      <c r="CM558" s="13"/>
      <c r="CN558" s="13"/>
      <c r="CO558" s="13"/>
      <c r="CP558" s="13"/>
      <c r="CQ558" s="13"/>
      <c r="CR558" s="13"/>
      <c r="CS558" s="13"/>
      <c r="CT558" s="13"/>
      <c r="CU558" s="13"/>
      <c r="CV558" s="13"/>
      <c r="CW558" s="13"/>
      <c r="CX558" s="13"/>
      <c r="CY558" s="13"/>
      <c r="CZ558" s="13"/>
      <c r="DA558" s="13"/>
      <c r="DB558" s="13"/>
      <c r="DC558" s="13"/>
      <c r="DD558" s="13"/>
      <c r="DE558" s="13"/>
      <c r="DF558" s="13"/>
      <c r="DG558" s="13"/>
    </row>
    <row r="559" spans="2:111" ht="14.25">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c r="AN559" s="13"/>
      <c r="AO559" s="13"/>
      <c r="AP559" s="13"/>
      <c r="AQ559" s="13"/>
      <c r="AR559" s="13"/>
      <c r="AS559" s="13"/>
      <c r="AT559" s="13"/>
      <c r="AU559" s="13"/>
      <c r="AV559" s="13"/>
      <c r="AW559" s="13"/>
      <c r="AX559" s="13"/>
      <c r="AY559" s="13"/>
      <c r="AZ559" s="13"/>
      <c r="BA559" s="13"/>
      <c r="BB559" s="13"/>
      <c r="BC559" s="13"/>
      <c r="BD559" s="13"/>
      <c r="BE559" s="13"/>
      <c r="BF559" s="13"/>
      <c r="BG559" s="13"/>
      <c r="BH559" s="13"/>
      <c r="BI559" s="13"/>
      <c r="BJ559" s="13"/>
      <c r="BK559" s="13"/>
      <c r="BL559" s="13"/>
      <c r="BM559" s="13"/>
      <c r="BN559" s="13"/>
      <c r="BO559" s="13"/>
      <c r="BP559" s="13"/>
      <c r="BQ559" s="13"/>
      <c r="BR559" s="13"/>
      <c r="BS559" s="13"/>
      <c r="BT559" s="13"/>
      <c r="BU559" s="13"/>
      <c r="BV559" s="13"/>
      <c r="BW559" s="13"/>
      <c r="BX559" s="13"/>
      <c r="BY559" s="13"/>
      <c r="BZ559" s="13"/>
      <c r="CA559" s="13"/>
      <c r="CB559" s="13"/>
      <c r="CC559" s="13"/>
      <c r="CD559" s="13"/>
      <c r="CE559" s="13"/>
      <c r="CF559" s="13"/>
      <c r="CG559" s="13"/>
      <c r="CH559" s="13"/>
      <c r="CI559" s="13"/>
      <c r="CJ559" s="13"/>
      <c r="CK559" s="13"/>
      <c r="CL559" s="13"/>
      <c r="CM559" s="13"/>
      <c r="CN559" s="13"/>
      <c r="CO559" s="13"/>
      <c r="CP559" s="13"/>
      <c r="CQ559" s="13"/>
      <c r="CR559" s="13"/>
      <c r="CS559" s="13"/>
      <c r="CT559" s="13"/>
      <c r="CU559" s="13"/>
      <c r="CV559" s="13"/>
      <c r="CW559" s="13"/>
      <c r="CX559" s="13"/>
      <c r="CY559" s="13"/>
      <c r="CZ559" s="13"/>
      <c r="DA559" s="13"/>
      <c r="DB559" s="13"/>
      <c r="DC559" s="13"/>
      <c r="DD559" s="13"/>
      <c r="DE559" s="13"/>
      <c r="DF559" s="13"/>
      <c r="DG559" s="13"/>
    </row>
    <row r="560" spans="2:111" ht="14.25">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c r="AX560" s="13"/>
      <c r="AY560" s="13"/>
      <c r="AZ560" s="13"/>
      <c r="BA560" s="13"/>
      <c r="BB560" s="13"/>
      <c r="BC560" s="13"/>
      <c r="BD560" s="13"/>
      <c r="BE560" s="13"/>
      <c r="BF560" s="13"/>
      <c r="BG560" s="13"/>
      <c r="BH560" s="13"/>
      <c r="BI560" s="13"/>
      <c r="BJ560" s="13"/>
      <c r="BK560" s="13"/>
      <c r="BL560" s="13"/>
      <c r="BM560" s="13"/>
      <c r="BN560" s="13"/>
      <c r="BO560" s="13"/>
      <c r="BP560" s="13"/>
      <c r="BQ560" s="13"/>
      <c r="BR560" s="13"/>
      <c r="BS560" s="13"/>
      <c r="BT560" s="13"/>
      <c r="BU560" s="13"/>
      <c r="BV560" s="13"/>
      <c r="BW560" s="13"/>
      <c r="BX560" s="13"/>
      <c r="BY560" s="13"/>
      <c r="BZ560" s="13"/>
      <c r="CA560" s="13"/>
      <c r="CB560" s="13"/>
      <c r="CC560" s="13"/>
      <c r="CD560" s="13"/>
      <c r="CE560" s="13"/>
      <c r="CF560" s="13"/>
      <c r="CG560" s="13"/>
      <c r="CH560" s="13"/>
      <c r="CI560" s="13"/>
      <c r="CJ560" s="13"/>
      <c r="CK560" s="13"/>
      <c r="CL560" s="13"/>
      <c r="CM560" s="13"/>
      <c r="CN560" s="13"/>
      <c r="CO560" s="13"/>
      <c r="CP560" s="13"/>
      <c r="CQ560" s="13"/>
      <c r="CR560" s="13"/>
      <c r="CS560" s="13"/>
      <c r="CT560" s="13"/>
      <c r="CU560" s="13"/>
      <c r="CV560" s="13"/>
      <c r="CW560" s="13"/>
      <c r="CX560" s="13"/>
      <c r="CY560" s="13"/>
      <c r="CZ560" s="13"/>
      <c r="DA560" s="13"/>
      <c r="DB560" s="13"/>
      <c r="DC560" s="13"/>
      <c r="DD560" s="13"/>
      <c r="DE560" s="13"/>
      <c r="DF560" s="13"/>
      <c r="DG560" s="13"/>
    </row>
    <row r="561" spans="2:111" ht="14.25">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c r="AL561" s="13"/>
      <c r="AM561" s="13"/>
      <c r="AN561" s="13"/>
      <c r="AO561" s="13"/>
      <c r="AP561" s="13"/>
      <c r="AQ561" s="13"/>
      <c r="AR561" s="13"/>
      <c r="AS561" s="13"/>
      <c r="AT561" s="13"/>
      <c r="AU561" s="13"/>
      <c r="AV561" s="13"/>
      <c r="AW561" s="13"/>
      <c r="AX561" s="13"/>
      <c r="AY561" s="13"/>
      <c r="AZ561" s="13"/>
      <c r="BA561" s="13"/>
      <c r="BB561" s="13"/>
      <c r="BC561" s="13"/>
      <c r="BD561" s="13"/>
      <c r="BE561" s="13"/>
      <c r="BF561" s="13"/>
      <c r="BG561" s="13"/>
      <c r="BH561" s="13"/>
      <c r="BI561" s="13"/>
      <c r="BJ561" s="13"/>
      <c r="BK561" s="13"/>
      <c r="BL561" s="13"/>
      <c r="BM561" s="13"/>
      <c r="BN561" s="13"/>
      <c r="BO561" s="13"/>
      <c r="BP561" s="13"/>
      <c r="BQ561" s="13"/>
      <c r="BR561" s="13"/>
      <c r="BS561" s="13"/>
      <c r="BT561" s="13"/>
      <c r="BU561" s="13"/>
      <c r="BV561" s="13"/>
      <c r="BW561" s="13"/>
      <c r="BX561" s="13"/>
      <c r="BY561" s="13"/>
      <c r="BZ561" s="13"/>
      <c r="CA561" s="13"/>
      <c r="CB561" s="13"/>
      <c r="CC561" s="13"/>
      <c r="CD561" s="13"/>
      <c r="CE561" s="13"/>
      <c r="CF561" s="13"/>
      <c r="CG561" s="13"/>
      <c r="CH561" s="13"/>
      <c r="CI561" s="13"/>
      <c r="CJ561" s="13"/>
      <c r="CK561" s="13"/>
      <c r="CL561" s="13"/>
      <c r="CM561" s="13"/>
      <c r="CN561" s="13"/>
      <c r="CO561" s="13"/>
      <c r="CP561" s="13"/>
      <c r="CQ561" s="13"/>
      <c r="CR561" s="13"/>
      <c r="CS561" s="13"/>
      <c r="CT561" s="13"/>
      <c r="CU561" s="13"/>
      <c r="CV561" s="13"/>
      <c r="CW561" s="13"/>
      <c r="CX561" s="13"/>
      <c r="CY561" s="13"/>
      <c r="CZ561" s="13"/>
      <c r="DA561" s="13"/>
      <c r="DB561" s="13"/>
      <c r="DC561" s="13"/>
      <c r="DD561" s="13"/>
      <c r="DE561" s="13"/>
      <c r="DF561" s="13"/>
      <c r="DG561" s="13"/>
    </row>
    <row r="562" spans="2:111" ht="14.25">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c r="AH562" s="13"/>
      <c r="AI562" s="13"/>
      <c r="AJ562" s="13"/>
      <c r="AK562" s="13"/>
      <c r="AL562" s="13"/>
      <c r="AM562" s="13"/>
      <c r="AN562" s="13"/>
      <c r="AO562" s="13"/>
      <c r="AP562" s="13"/>
      <c r="AQ562" s="13"/>
      <c r="AR562" s="13"/>
      <c r="AS562" s="13"/>
      <c r="AT562" s="13"/>
      <c r="AU562" s="13"/>
      <c r="AV562" s="13"/>
      <c r="AW562" s="13"/>
      <c r="AX562" s="13"/>
      <c r="AY562" s="13"/>
      <c r="AZ562" s="13"/>
      <c r="BA562" s="13"/>
      <c r="BB562" s="13"/>
      <c r="BC562" s="13"/>
      <c r="BD562" s="13"/>
      <c r="BE562" s="13"/>
      <c r="BF562" s="13"/>
      <c r="BG562" s="13"/>
      <c r="BH562" s="13"/>
      <c r="BI562" s="13"/>
      <c r="BJ562" s="13"/>
      <c r="BK562" s="13"/>
      <c r="BL562" s="13"/>
      <c r="BM562" s="13"/>
      <c r="BN562" s="13"/>
      <c r="BO562" s="13"/>
      <c r="BP562" s="13"/>
      <c r="BQ562" s="13"/>
      <c r="BR562" s="13"/>
      <c r="BS562" s="13"/>
      <c r="BT562" s="13"/>
      <c r="BU562" s="13"/>
      <c r="BV562" s="13"/>
      <c r="BW562" s="13"/>
      <c r="BX562" s="13"/>
      <c r="BY562" s="13"/>
      <c r="BZ562" s="13"/>
      <c r="CA562" s="13"/>
      <c r="CB562" s="13"/>
      <c r="CC562" s="13"/>
      <c r="CD562" s="13"/>
      <c r="CE562" s="13"/>
      <c r="CF562" s="13"/>
      <c r="CG562" s="13"/>
      <c r="CH562" s="13"/>
      <c r="CI562" s="13"/>
      <c r="CJ562" s="13"/>
      <c r="CK562" s="13"/>
      <c r="CL562" s="13"/>
      <c r="CM562" s="13"/>
      <c r="CN562" s="13"/>
      <c r="CO562" s="13"/>
      <c r="CP562" s="13"/>
      <c r="CQ562" s="13"/>
      <c r="CR562" s="13"/>
      <c r="CS562" s="13"/>
      <c r="CT562" s="13"/>
      <c r="CU562" s="13"/>
      <c r="CV562" s="13"/>
      <c r="CW562" s="13"/>
      <c r="CX562" s="13"/>
      <c r="CY562" s="13"/>
      <c r="CZ562" s="13"/>
      <c r="DA562" s="13"/>
      <c r="DB562" s="13"/>
      <c r="DC562" s="13"/>
      <c r="DD562" s="13"/>
      <c r="DE562" s="13"/>
      <c r="DF562" s="13"/>
      <c r="DG562" s="13"/>
    </row>
    <row r="563" spans="2:111" ht="14.25">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c r="AN563" s="13"/>
      <c r="AO563" s="13"/>
      <c r="AP563" s="13"/>
      <c r="AQ563" s="13"/>
      <c r="AR563" s="13"/>
      <c r="AS563" s="13"/>
      <c r="AT563" s="13"/>
      <c r="AU563" s="13"/>
      <c r="AV563" s="13"/>
      <c r="AW563" s="13"/>
      <c r="AX563" s="13"/>
      <c r="AY563" s="13"/>
      <c r="AZ563" s="13"/>
      <c r="BA563" s="13"/>
      <c r="BB563" s="13"/>
      <c r="BC563" s="13"/>
      <c r="BD563" s="13"/>
      <c r="BE563" s="13"/>
      <c r="BF563" s="13"/>
      <c r="BG563" s="13"/>
      <c r="BH563" s="13"/>
      <c r="BI563" s="13"/>
      <c r="BJ563" s="13"/>
      <c r="BK563" s="13"/>
      <c r="BL563" s="13"/>
      <c r="BM563" s="13"/>
      <c r="BN563" s="13"/>
      <c r="BO563" s="13"/>
      <c r="BP563" s="13"/>
      <c r="BQ563" s="13"/>
      <c r="BR563" s="13"/>
      <c r="BS563" s="13"/>
      <c r="BT563" s="13"/>
      <c r="BU563" s="13"/>
      <c r="BV563" s="13"/>
      <c r="BW563" s="13"/>
      <c r="BX563" s="13"/>
      <c r="BY563" s="13"/>
      <c r="BZ563" s="13"/>
      <c r="CA563" s="13"/>
      <c r="CB563" s="13"/>
      <c r="CC563" s="13"/>
      <c r="CD563" s="13"/>
      <c r="CE563" s="13"/>
      <c r="CF563" s="13"/>
      <c r="CG563" s="13"/>
      <c r="CH563" s="13"/>
      <c r="CI563" s="13"/>
      <c r="CJ563" s="13"/>
      <c r="CK563" s="13"/>
      <c r="CL563" s="13"/>
      <c r="CM563" s="13"/>
      <c r="CN563" s="13"/>
      <c r="CO563" s="13"/>
      <c r="CP563" s="13"/>
      <c r="CQ563" s="13"/>
      <c r="CR563" s="13"/>
      <c r="CS563" s="13"/>
      <c r="CT563" s="13"/>
      <c r="CU563" s="13"/>
      <c r="CV563" s="13"/>
      <c r="CW563" s="13"/>
      <c r="CX563" s="13"/>
      <c r="CY563" s="13"/>
      <c r="CZ563" s="13"/>
      <c r="DA563" s="13"/>
      <c r="DB563" s="13"/>
      <c r="DC563" s="13"/>
      <c r="DD563" s="13"/>
      <c r="DE563" s="13"/>
      <c r="DF563" s="13"/>
      <c r="DG563" s="13"/>
    </row>
    <row r="564" spans="2:111" ht="14.25">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c r="AL564" s="13"/>
      <c r="AM564" s="13"/>
      <c r="AN564" s="13"/>
      <c r="AO564" s="13"/>
      <c r="AP564" s="13"/>
      <c r="AQ564" s="13"/>
      <c r="AR564" s="13"/>
      <c r="AS564" s="13"/>
      <c r="AT564" s="13"/>
      <c r="AU564" s="13"/>
      <c r="AV564" s="13"/>
      <c r="AW564" s="13"/>
      <c r="AX564" s="13"/>
      <c r="AY564" s="13"/>
      <c r="AZ564" s="13"/>
      <c r="BA564" s="13"/>
      <c r="BB564" s="13"/>
      <c r="BC564" s="13"/>
      <c r="BD564" s="13"/>
      <c r="BE564" s="13"/>
      <c r="BF564" s="13"/>
      <c r="BG564" s="13"/>
      <c r="BH564" s="13"/>
      <c r="BI564" s="13"/>
      <c r="BJ564" s="13"/>
      <c r="BK564" s="13"/>
      <c r="BL564" s="13"/>
      <c r="BM564" s="13"/>
      <c r="BN564" s="13"/>
      <c r="BO564" s="13"/>
      <c r="BP564" s="13"/>
      <c r="BQ564" s="13"/>
      <c r="BR564" s="13"/>
      <c r="BS564" s="13"/>
      <c r="BT564" s="13"/>
      <c r="BU564" s="13"/>
      <c r="BV564" s="13"/>
      <c r="BW564" s="13"/>
      <c r="BX564" s="13"/>
      <c r="BY564" s="13"/>
      <c r="BZ564" s="13"/>
      <c r="CA564" s="13"/>
      <c r="CB564" s="13"/>
      <c r="CC564" s="13"/>
      <c r="CD564" s="13"/>
      <c r="CE564" s="13"/>
      <c r="CF564" s="13"/>
      <c r="CG564" s="13"/>
      <c r="CH564" s="13"/>
      <c r="CI564" s="13"/>
      <c r="CJ564" s="13"/>
      <c r="CK564" s="13"/>
      <c r="CL564" s="13"/>
      <c r="CM564" s="13"/>
      <c r="CN564" s="13"/>
      <c r="CO564" s="13"/>
      <c r="CP564" s="13"/>
      <c r="CQ564" s="13"/>
      <c r="CR564" s="13"/>
      <c r="CS564" s="13"/>
      <c r="CT564" s="13"/>
      <c r="CU564" s="13"/>
      <c r="CV564" s="13"/>
      <c r="CW564" s="13"/>
      <c r="CX564" s="13"/>
      <c r="CY564" s="13"/>
      <c r="CZ564" s="13"/>
      <c r="DA564" s="13"/>
      <c r="DB564" s="13"/>
      <c r="DC564" s="13"/>
      <c r="DD564" s="13"/>
      <c r="DE564" s="13"/>
      <c r="DF564" s="13"/>
      <c r="DG564" s="13"/>
    </row>
    <row r="565" spans="2:111" ht="14.25">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c r="AX565" s="13"/>
      <c r="AY565" s="13"/>
      <c r="AZ565" s="13"/>
      <c r="BA565" s="13"/>
      <c r="BB565" s="13"/>
      <c r="BC565" s="13"/>
      <c r="BD565" s="13"/>
      <c r="BE565" s="13"/>
      <c r="BF565" s="13"/>
      <c r="BG565" s="13"/>
      <c r="BH565" s="13"/>
      <c r="BI565" s="13"/>
      <c r="BJ565" s="13"/>
      <c r="BK565" s="13"/>
      <c r="BL565" s="13"/>
      <c r="BM565" s="13"/>
      <c r="BN565" s="13"/>
      <c r="BO565" s="13"/>
      <c r="BP565" s="13"/>
      <c r="BQ565" s="13"/>
      <c r="BR565" s="13"/>
      <c r="BS565" s="13"/>
      <c r="BT565" s="13"/>
      <c r="BU565" s="13"/>
      <c r="BV565" s="13"/>
      <c r="BW565" s="13"/>
      <c r="BX565" s="13"/>
      <c r="BY565" s="13"/>
      <c r="BZ565" s="13"/>
      <c r="CA565" s="13"/>
      <c r="CB565" s="13"/>
      <c r="CC565" s="13"/>
      <c r="CD565" s="13"/>
      <c r="CE565" s="13"/>
      <c r="CF565" s="13"/>
      <c r="CG565" s="13"/>
      <c r="CH565" s="13"/>
      <c r="CI565" s="13"/>
      <c r="CJ565" s="13"/>
      <c r="CK565" s="13"/>
      <c r="CL565" s="13"/>
      <c r="CM565" s="13"/>
      <c r="CN565" s="13"/>
      <c r="CO565" s="13"/>
      <c r="CP565" s="13"/>
      <c r="CQ565" s="13"/>
      <c r="CR565" s="13"/>
      <c r="CS565" s="13"/>
      <c r="CT565" s="13"/>
      <c r="CU565" s="13"/>
      <c r="CV565" s="13"/>
      <c r="CW565" s="13"/>
      <c r="CX565" s="13"/>
      <c r="CY565" s="13"/>
      <c r="CZ565" s="13"/>
      <c r="DA565" s="13"/>
      <c r="DB565" s="13"/>
      <c r="DC565" s="13"/>
      <c r="DD565" s="13"/>
      <c r="DE565" s="13"/>
      <c r="DF565" s="13"/>
      <c r="DG565" s="13"/>
    </row>
    <row r="566" spans="2:111" ht="14.25">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c r="CA566" s="13"/>
      <c r="CB566" s="13"/>
      <c r="CC566" s="13"/>
      <c r="CD566" s="13"/>
      <c r="CE566" s="13"/>
      <c r="CF566" s="13"/>
      <c r="CG566" s="13"/>
      <c r="CH566" s="13"/>
      <c r="CI566" s="13"/>
      <c r="CJ566" s="13"/>
      <c r="CK566" s="13"/>
      <c r="CL566" s="13"/>
      <c r="CM566" s="13"/>
      <c r="CN566" s="13"/>
      <c r="CO566" s="13"/>
      <c r="CP566" s="13"/>
      <c r="CQ566" s="13"/>
      <c r="CR566" s="13"/>
      <c r="CS566" s="13"/>
      <c r="CT566" s="13"/>
      <c r="CU566" s="13"/>
      <c r="CV566" s="13"/>
      <c r="CW566" s="13"/>
      <c r="CX566" s="13"/>
      <c r="CY566" s="13"/>
      <c r="CZ566" s="13"/>
      <c r="DA566" s="13"/>
      <c r="DB566" s="13"/>
      <c r="DC566" s="13"/>
      <c r="DD566" s="13"/>
      <c r="DE566" s="13"/>
      <c r="DF566" s="13"/>
      <c r="DG566" s="13"/>
    </row>
    <row r="567" spans="2:111" ht="14.25">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c r="AN567" s="13"/>
      <c r="AO567" s="13"/>
      <c r="AP567" s="13"/>
      <c r="AQ567" s="13"/>
      <c r="AR567" s="13"/>
      <c r="AS567" s="13"/>
      <c r="AT567" s="13"/>
      <c r="AU567" s="13"/>
      <c r="AV567" s="13"/>
      <c r="AW567" s="13"/>
      <c r="AX567" s="13"/>
      <c r="AY567" s="13"/>
      <c r="AZ567" s="13"/>
      <c r="BA567" s="13"/>
      <c r="BB567" s="13"/>
      <c r="BC567" s="13"/>
      <c r="BD567" s="13"/>
      <c r="BE567" s="13"/>
      <c r="BF567" s="13"/>
      <c r="BG567" s="13"/>
      <c r="BH567" s="13"/>
      <c r="BI567" s="13"/>
      <c r="BJ567" s="13"/>
      <c r="BK567" s="13"/>
      <c r="BL567" s="13"/>
      <c r="BM567" s="13"/>
      <c r="BN567" s="13"/>
      <c r="BO567" s="13"/>
      <c r="BP567" s="13"/>
      <c r="BQ567" s="13"/>
      <c r="BR567" s="13"/>
      <c r="BS567" s="13"/>
      <c r="BT567" s="13"/>
      <c r="BU567" s="13"/>
      <c r="BV567" s="13"/>
      <c r="BW567" s="13"/>
      <c r="BX567" s="13"/>
      <c r="BY567" s="13"/>
      <c r="BZ567" s="13"/>
      <c r="CA567" s="13"/>
      <c r="CB567" s="13"/>
      <c r="CC567" s="13"/>
      <c r="CD567" s="13"/>
      <c r="CE567" s="13"/>
      <c r="CF567" s="13"/>
      <c r="CG567" s="13"/>
      <c r="CH567" s="13"/>
      <c r="CI567" s="13"/>
      <c r="CJ567" s="13"/>
      <c r="CK567" s="13"/>
      <c r="CL567" s="13"/>
      <c r="CM567" s="13"/>
      <c r="CN567" s="13"/>
      <c r="CO567" s="13"/>
      <c r="CP567" s="13"/>
      <c r="CQ567" s="13"/>
      <c r="CR567" s="13"/>
      <c r="CS567" s="13"/>
      <c r="CT567" s="13"/>
      <c r="CU567" s="13"/>
      <c r="CV567" s="13"/>
      <c r="CW567" s="13"/>
      <c r="CX567" s="13"/>
      <c r="CY567" s="13"/>
      <c r="CZ567" s="13"/>
      <c r="DA567" s="13"/>
      <c r="DB567" s="13"/>
      <c r="DC567" s="13"/>
      <c r="DD567" s="13"/>
      <c r="DE567" s="13"/>
      <c r="DF567" s="13"/>
      <c r="DG567" s="13"/>
    </row>
    <row r="568" spans="2:111" ht="14.25">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c r="AN568" s="13"/>
      <c r="AO568" s="13"/>
      <c r="AP568" s="13"/>
      <c r="AQ568" s="13"/>
      <c r="AR568" s="13"/>
      <c r="AS568" s="13"/>
      <c r="AT568" s="13"/>
      <c r="AU568" s="13"/>
      <c r="AV568" s="13"/>
      <c r="AW568" s="13"/>
      <c r="AX568" s="13"/>
      <c r="AY568" s="13"/>
      <c r="AZ568" s="13"/>
      <c r="BA568" s="13"/>
      <c r="BB568" s="13"/>
      <c r="BC568" s="13"/>
      <c r="BD568" s="13"/>
      <c r="BE568" s="13"/>
      <c r="BF568" s="13"/>
      <c r="BG568" s="13"/>
      <c r="BH568" s="13"/>
      <c r="BI568" s="13"/>
      <c r="BJ568" s="13"/>
      <c r="BK568" s="13"/>
      <c r="BL568" s="13"/>
      <c r="BM568" s="13"/>
      <c r="BN568" s="13"/>
      <c r="BO568" s="13"/>
      <c r="BP568" s="13"/>
      <c r="BQ568" s="13"/>
      <c r="BR568" s="13"/>
      <c r="BS568" s="13"/>
      <c r="BT568" s="13"/>
      <c r="BU568" s="13"/>
      <c r="BV568" s="13"/>
      <c r="BW568" s="13"/>
      <c r="BX568" s="13"/>
      <c r="BY568" s="13"/>
      <c r="BZ568" s="13"/>
      <c r="CA568" s="13"/>
      <c r="CB568" s="13"/>
      <c r="CC568" s="13"/>
      <c r="CD568" s="13"/>
      <c r="CE568" s="13"/>
      <c r="CF568" s="13"/>
      <c r="CG568" s="13"/>
      <c r="CH568" s="13"/>
      <c r="CI568" s="13"/>
      <c r="CJ568" s="13"/>
      <c r="CK568" s="13"/>
      <c r="CL568" s="13"/>
      <c r="CM568" s="13"/>
      <c r="CN568" s="13"/>
      <c r="CO568" s="13"/>
      <c r="CP568" s="13"/>
      <c r="CQ568" s="13"/>
      <c r="CR568" s="13"/>
      <c r="CS568" s="13"/>
      <c r="CT568" s="13"/>
      <c r="CU568" s="13"/>
      <c r="CV568" s="13"/>
      <c r="CW568" s="13"/>
      <c r="CX568" s="13"/>
      <c r="CY568" s="13"/>
      <c r="CZ568" s="13"/>
      <c r="DA568" s="13"/>
      <c r="DB568" s="13"/>
      <c r="DC568" s="13"/>
      <c r="DD568" s="13"/>
      <c r="DE568" s="13"/>
      <c r="DF568" s="13"/>
      <c r="DG568" s="13"/>
    </row>
    <row r="569" spans="2:111" ht="14.25">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c r="AH569" s="13"/>
      <c r="AI569" s="13"/>
      <c r="AJ569" s="13"/>
      <c r="AK569" s="13"/>
      <c r="AL569" s="13"/>
      <c r="AM569" s="13"/>
      <c r="AN569" s="13"/>
      <c r="AO569" s="13"/>
      <c r="AP569" s="13"/>
      <c r="AQ569" s="13"/>
      <c r="AR569" s="13"/>
      <c r="AS569" s="13"/>
      <c r="AT569" s="13"/>
      <c r="AU569" s="13"/>
      <c r="AV569" s="13"/>
      <c r="AW569" s="13"/>
      <c r="AX569" s="13"/>
      <c r="AY569" s="13"/>
      <c r="AZ569" s="13"/>
      <c r="BA569" s="13"/>
      <c r="BB569" s="13"/>
      <c r="BC569" s="13"/>
      <c r="BD569" s="13"/>
      <c r="BE569" s="13"/>
      <c r="BF569" s="13"/>
      <c r="BG569" s="13"/>
      <c r="BH569" s="13"/>
      <c r="BI569" s="13"/>
      <c r="BJ569" s="13"/>
      <c r="BK569" s="13"/>
      <c r="BL569" s="13"/>
      <c r="BM569" s="13"/>
      <c r="BN569" s="13"/>
      <c r="BO569" s="13"/>
      <c r="BP569" s="13"/>
      <c r="BQ569" s="13"/>
      <c r="BR569" s="13"/>
      <c r="BS569" s="13"/>
      <c r="BT569" s="13"/>
      <c r="BU569" s="13"/>
      <c r="BV569" s="13"/>
      <c r="BW569" s="13"/>
      <c r="BX569" s="13"/>
      <c r="BY569" s="13"/>
      <c r="BZ569" s="13"/>
      <c r="CA569" s="13"/>
      <c r="CB569" s="13"/>
      <c r="CC569" s="13"/>
      <c r="CD569" s="13"/>
      <c r="CE569" s="13"/>
      <c r="CF569" s="13"/>
      <c r="CG569" s="13"/>
      <c r="CH569" s="13"/>
      <c r="CI569" s="13"/>
      <c r="CJ569" s="13"/>
      <c r="CK569" s="13"/>
      <c r="CL569" s="13"/>
      <c r="CM569" s="13"/>
      <c r="CN569" s="13"/>
      <c r="CO569" s="13"/>
      <c r="CP569" s="13"/>
      <c r="CQ569" s="13"/>
      <c r="CR569" s="13"/>
      <c r="CS569" s="13"/>
      <c r="CT569" s="13"/>
      <c r="CU569" s="13"/>
      <c r="CV569" s="13"/>
      <c r="CW569" s="13"/>
      <c r="CX569" s="13"/>
      <c r="CY569" s="13"/>
      <c r="CZ569" s="13"/>
      <c r="DA569" s="13"/>
      <c r="DB569" s="13"/>
      <c r="DC569" s="13"/>
      <c r="DD569" s="13"/>
      <c r="DE569" s="13"/>
      <c r="DF569" s="13"/>
      <c r="DG569" s="13"/>
    </row>
    <row r="570" spans="2:111" ht="14.25">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c r="AL570" s="13"/>
      <c r="AM570" s="13"/>
      <c r="AN570" s="13"/>
      <c r="AO570" s="13"/>
      <c r="AP570" s="13"/>
      <c r="AQ570" s="13"/>
      <c r="AR570" s="13"/>
      <c r="AS570" s="13"/>
      <c r="AT570" s="13"/>
      <c r="AU570" s="13"/>
      <c r="AV570" s="13"/>
      <c r="AW570" s="13"/>
      <c r="AX570" s="13"/>
      <c r="AY570" s="13"/>
      <c r="AZ570" s="13"/>
      <c r="BA570" s="13"/>
      <c r="BB570" s="13"/>
      <c r="BC570" s="13"/>
      <c r="BD570" s="13"/>
      <c r="BE570" s="13"/>
      <c r="BF570" s="13"/>
      <c r="BG570" s="13"/>
      <c r="BH570" s="13"/>
      <c r="BI570" s="13"/>
      <c r="BJ570" s="13"/>
      <c r="BK570" s="13"/>
      <c r="BL570" s="13"/>
      <c r="BM570" s="13"/>
      <c r="BN570" s="13"/>
      <c r="BO570" s="13"/>
      <c r="BP570" s="13"/>
      <c r="BQ570" s="13"/>
      <c r="BR570" s="13"/>
      <c r="BS570" s="13"/>
      <c r="BT570" s="13"/>
      <c r="BU570" s="13"/>
      <c r="BV570" s="13"/>
      <c r="BW570" s="13"/>
      <c r="BX570" s="13"/>
      <c r="BY570" s="13"/>
      <c r="BZ570" s="13"/>
      <c r="CA570" s="13"/>
      <c r="CB570" s="13"/>
      <c r="CC570" s="13"/>
      <c r="CD570" s="13"/>
      <c r="CE570" s="13"/>
      <c r="CF570" s="13"/>
      <c r="CG570" s="13"/>
      <c r="CH570" s="13"/>
      <c r="CI570" s="13"/>
      <c r="CJ570" s="13"/>
      <c r="CK570" s="13"/>
      <c r="CL570" s="13"/>
      <c r="CM570" s="13"/>
      <c r="CN570" s="13"/>
      <c r="CO570" s="13"/>
      <c r="CP570" s="13"/>
      <c r="CQ570" s="13"/>
      <c r="CR570" s="13"/>
      <c r="CS570" s="13"/>
      <c r="CT570" s="13"/>
      <c r="CU570" s="13"/>
      <c r="CV570" s="13"/>
      <c r="CW570" s="13"/>
      <c r="CX570" s="13"/>
      <c r="CY570" s="13"/>
      <c r="CZ570" s="13"/>
      <c r="DA570" s="13"/>
      <c r="DB570" s="13"/>
      <c r="DC570" s="13"/>
      <c r="DD570" s="13"/>
      <c r="DE570" s="13"/>
      <c r="DF570" s="13"/>
      <c r="DG570" s="13"/>
    </row>
    <row r="571" spans="2:111" ht="14.25">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c r="AH571" s="13"/>
      <c r="AI571" s="13"/>
      <c r="AJ571" s="13"/>
      <c r="AK571" s="13"/>
      <c r="AL571" s="13"/>
      <c r="AM571" s="13"/>
      <c r="AN571" s="13"/>
      <c r="AO571" s="13"/>
      <c r="AP571" s="13"/>
      <c r="AQ571" s="13"/>
      <c r="AR571" s="13"/>
      <c r="AS571" s="13"/>
      <c r="AT571" s="13"/>
      <c r="AU571" s="13"/>
      <c r="AV571" s="13"/>
      <c r="AW571" s="13"/>
      <c r="AX571" s="13"/>
      <c r="AY571" s="13"/>
      <c r="AZ571" s="13"/>
      <c r="BA571" s="13"/>
      <c r="BB571" s="13"/>
      <c r="BC571" s="13"/>
      <c r="BD571" s="13"/>
      <c r="BE571" s="13"/>
      <c r="BF571" s="13"/>
      <c r="BG571" s="13"/>
      <c r="BH571" s="13"/>
      <c r="BI571" s="13"/>
      <c r="BJ571" s="13"/>
      <c r="BK571" s="13"/>
      <c r="BL571" s="13"/>
      <c r="BM571" s="13"/>
      <c r="BN571" s="13"/>
      <c r="BO571" s="13"/>
      <c r="BP571" s="13"/>
      <c r="BQ571" s="13"/>
      <c r="BR571" s="13"/>
      <c r="BS571" s="13"/>
      <c r="BT571" s="13"/>
      <c r="BU571" s="13"/>
      <c r="BV571" s="13"/>
      <c r="BW571" s="13"/>
      <c r="BX571" s="13"/>
      <c r="BY571" s="13"/>
      <c r="BZ571" s="13"/>
      <c r="CA571" s="13"/>
      <c r="CB571" s="13"/>
      <c r="CC571" s="13"/>
      <c r="CD571" s="13"/>
      <c r="CE571" s="13"/>
      <c r="CF571" s="13"/>
      <c r="CG571" s="13"/>
      <c r="CH571" s="13"/>
      <c r="CI571" s="13"/>
      <c r="CJ571" s="13"/>
      <c r="CK571" s="13"/>
      <c r="CL571" s="13"/>
      <c r="CM571" s="13"/>
      <c r="CN571" s="13"/>
      <c r="CO571" s="13"/>
      <c r="CP571" s="13"/>
      <c r="CQ571" s="13"/>
      <c r="CR571" s="13"/>
      <c r="CS571" s="13"/>
      <c r="CT571" s="13"/>
      <c r="CU571" s="13"/>
      <c r="CV571" s="13"/>
      <c r="CW571" s="13"/>
      <c r="CX571" s="13"/>
      <c r="CY571" s="13"/>
      <c r="CZ571" s="13"/>
      <c r="DA571" s="13"/>
      <c r="DB571" s="13"/>
      <c r="DC571" s="13"/>
      <c r="DD571" s="13"/>
      <c r="DE571" s="13"/>
      <c r="DF571" s="13"/>
      <c r="DG571" s="13"/>
    </row>
    <row r="572" spans="2:111" ht="14.25">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c r="AH572" s="13"/>
      <c r="AI572" s="13"/>
      <c r="AJ572" s="13"/>
      <c r="AK572" s="13"/>
      <c r="AL572" s="13"/>
      <c r="AM572" s="13"/>
      <c r="AN572" s="13"/>
      <c r="AO572" s="13"/>
      <c r="AP572" s="13"/>
      <c r="AQ572" s="13"/>
      <c r="AR572" s="13"/>
      <c r="AS572" s="13"/>
      <c r="AT572" s="13"/>
      <c r="AU572" s="13"/>
      <c r="AV572" s="13"/>
      <c r="AW572" s="13"/>
      <c r="AX572" s="13"/>
      <c r="AY572" s="13"/>
      <c r="AZ572" s="13"/>
      <c r="BA572" s="13"/>
      <c r="BB572" s="13"/>
      <c r="BC572" s="13"/>
      <c r="BD572" s="13"/>
      <c r="BE572" s="13"/>
      <c r="BF572" s="13"/>
      <c r="BG572" s="13"/>
      <c r="BH572" s="13"/>
      <c r="BI572" s="13"/>
      <c r="BJ572" s="13"/>
      <c r="BK572" s="13"/>
      <c r="BL572" s="13"/>
      <c r="BM572" s="13"/>
      <c r="BN572" s="13"/>
      <c r="BO572" s="13"/>
      <c r="BP572" s="13"/>
      <c r="BQ572" s="13"/>
      <c r="BR572" s="13"/>
      <c r="BS572" s="13"/>
      <c r="BT572" s="13"/>
      <c r="BU572" s="13"/>
      <c r="BV572" s="13"/>
      <c r="BW572" s="13"/>
      <c r="BX572" s="13"/>
      <c r="BY572" s="13"/>
      <c r="BZ572" s="13"/>
      <c r="CA572" s="13"/>
      <c r="CB572" s="13"/>
      <c r="CC572" s="13"/>
      <c r="CD572" s="13"/>
      <c r="CE572" s="13"/>
      <c r="CF572" s="13"/>
      <c r="CG572" s="13"/>
      <c r="CH572" s="13"/>
      <c r="CI572" s="13"/>
      <c r="CJ572" s="13"/>
      <c r="CK572" s="13"/>
      <c r="CL572" s="13"/>
      <c r="CM572" s="13"/>
      <c r="CN572" s="13"/>
      <c r="CO572" s="13"/>
      <c r="CP572" s="13"/>
      <c r="CQ572" s="13"/>
      <c r="CR572" s="13"/>
      <c r="CS572" s="13"/>
      <c r="CT572" s="13"/>
      <c r="CU572" s="13"/>
      <c r="CV572" s="13"/>
      <c r="CW572" s="13"/>
      <c r="CX572" s="13"/>
      <c r="CY572" s="13"/>
      <c r="CZ572" s="13"/>
      <c r="DA572" s="13"/>
      <c r="DB572" s="13"/>
      <c r="DC572" s="13"/>
      <c r="DD572" s="13"/>
      <c r="DE572" s="13"/>
      <c r="DF572" s="13"/>
      <c r="DG572" s="13"/>
    </row>
    <row r="573" spans="2:111" ht="14.25">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c r="AL573" s="13"/>
      <c r="AM573" s="13"/>
      <c r="AN573" s="13"/>
      <c r="AO573" s="13"/>
      <c r="AP573" s="13"/>
      <c r="AQ573" s="13"/>
      <c r="AR573" s="13"/>
      <c r="AS573" s="13"/>
      <c r="AT573" s="13"/>
      <c r="AU573" s="13"/>
      <c r="AV573" s="13"/>
      <c r="AW573" s="13"/>
      <c r="AX573" s="13"/>
      <c r="AY573" s="13"/>
      <c r="AZ573" s="13"/>
      <c r="BA573" s="13"/>
      <c r="BB573" s="13"/>
      <c r="BC573" s="13"/>
      <c r="BD573" s="13"/>
      <c r="BE573" s="13"/>
      <c r="BF573" s="13"/>
      <c r="BG573" s="13"/>
      <c r="BH573" s="13"/>
      <c r="BI573" s="13"/>
      <c r="BJ573" s="13"/>
      <c r="BK573" s="13"/>
      <c r="BL573" s="13"/>
      <c r="BM573" s="13"/>
      <c r="BN573" s="13"/>
      <c r="BO573" s="13"/>
      <c r="BP573" s="13"/>
      <c r="BQ573" s="13"/>
      <c r="BR573" s="13"/>
      <c r="BS573" s="13"/>
      <c r="BT573" s="13"/>
      <c r="BU573" s="13"/>
      <c r="BV573" s="13"/>
      <c r="BW573" s="13"/>
      <c r="BX573" s="13"/>
      <c r="BY573" s="13"/>
      <c r="BZ573" s="13"/>
      <c r="CA573" s="13"/>
      <c r="CB573" s="13"/>
      <c r="CC573" s="13"/>
      <c r="CD573" s="13"/>
      <c r="CE573" s="13"/>
      <c r="CF573" s="13"/>
      <c r="CG573" s="13"/>
      <c r="CH573" s="13"/>
      <c r="CI573" s="13"/>
      <c r="CJ573" s="13"/>
      <c r="CK573" s="13"/>
      <c r="CL573" s="13"/>
      <c r="CM573" s="13"/>
      <c r="CN573" s="13"/>
      <c r="CO573" s="13"/>
      <c r="CP573" s="13"/>
      <c r="CQ573" s="13"/>
      <c r="CR573" s="13"/>
      <c r="CS573" s="13"/>
      <c r="CT573" s="13"/>
      <c r="CU573" s="13"/>
      <c r="CV573" s="13"/>
      <c r="CW573" s="13"/>
      <c r="CX573" s="13"/>
      <c r="CY573" s="13"/>
      <c r="CZ573" s="13"/>
      <c r="DA573" s="13"/>
      <c r="DB573" s="13"/>
      <c r="DC573" s="13"/>
      <c r="DD573" s="13"/>
      <c r="DE573" s="13"/>
      <c r="DF573" s="13"/>
      <c r="DG573" s="13"/>
    </row>
    <row r="574" spans="2:111" ht="14.25">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c r="AN574" s="13"/>
      <c r="AO574" s="13"/>
      <c r="AP574" s="13"/>
      <c r="AQ574" s="13"/>
      <c r="AR574" s="13"/>
      <c r="AS574" s="13"/>
      <c r="AT574" s="13"/>
      <c r="AU574" s="13"/>
      <c r="AV574" s="13"/>
      <c r="AW574" s="13"/>
      <c r="AX574" s="13"/>
      <c r="AY574" s="13"/>
      <c r="AZ574" s="13"/>
      <c r="BA574" s="13"/>
      <c r="BB574" s="13"/>
      <c r="BC574" s="13"/>
      <c r="BD574" s="13"/>
      <c r="BE574" s="13"/>
      <c r="BF574" s="13"/>
      <c r="BG574" s="13"/>
      <c r="BH574" s="13"/>
      <c r="BI574" s="13"/>
      <c r="BJ574" s="13"/>
      <c r="BK574" s="13"/>
      <c r="BL574" s="13"/>
      <c r="BM574" s="13"/>
      <c r="BN574" s="13"/>
      <c r="BO574" s="13"/>
      <c r="BP574" s="13"/>
      <c r="BQ574" s="13"/>
      <c r="BR574" s="13"/>
      <c r="BS574" s="13"/>
      <c r="BT574" s="13"/>
      <c r="BU574" s="13"/>
      <c r="BV574" s="13"/>
      <c r="BW574" s="13"/>
      <c r="BX574" s="13"/>
      <c r="BY574" s="13"/>
      <c r="BZ574" s="13"/>
      <c r="CA574" s="13"/>
      <c r="CB574" s="13"/>
      <c r="CC574" s="13"/>
      <c r="CD574" s="13"/>
      <c r="CE574" s="13"/>
      <c r="CF574" s="13"/>
      <c r="CG574" s="13"/>
      <c r="CH574" s="13"/>
      <c r="CI574" s="13"/>
      <c r="CJ574" s="13"/>
      <c r="CK574" s="13"/>
      <c r="CL574" s="13"/>
      <c r="CM574" s="13"/>
      <c r="CN574" s="13"/>
      <c r="CO574" s="13"/>
      <c r="CP574" s="13"/>
      <c r="CQ574" s="13"/>
      <c r="CR574" s="13"/>
      <c r="CS574" s="13"/>
      <c r="CT574" s="13"/>
      <c r="CU574" s="13"/>
      <c r="CV574" s="13"/>
      <c r="CW574" s="13"/>
      <c r="CX574" s="13"/>
      <c r="CY574" s="13"/>
      <c r="CZ574" s="13"/>
      <c r="DA574" s="13"/>
      <c r="DB574" s="13"/>
      <c r="DC574" s="13"/>
      <c r="DD574" s="13"/>
      <c r="DE574" s="13"/>
      <c r="DF574" s="13"/>
      <c r="DG574" s="13"/>
    </row>
    <row r="575" spans="2:111" ht="14.25">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c r="AN575" s="13"/>
      <c r="AO575" s="13"/>
      <c r="AP575" s="13"/>
      <c r="AQ575" s="13"/>
      <c r="AR575" s="13"/>
      <c r="AS575" s="13"/>
      <c r="AT575" s="13"/>
      <c r="AU575" s="13"/>
      <c r="AV575" s="13"/>
      <c r="AW575" s="13"/>
      <c r="AX575" s="13"/>
      <c r="AY575" s="13"/>
      <c r="AZ575" s="13"/>
      <c r="BA575" s="13"/>
      <c r="BB575" s="13"/>
      <c r="BC575" s="13"/>
      <c r="BD575" s="13"/>
      <c r="BE575" s="13"/>
      <c r="BF575" s="13"/>
      <c r="BG575" s="13"/>
      <c r="BH575" s="13"/>
      <c r="BI575" s="13"/>
      <c r="BJ575" s="13"/>
      <c r="BK575" s="13"/>
      <c r="BL575" s="13"/>
      <c r="BM575" s="13"/>
      <c r="BN575" s="13"/>
      <c r="BO575" s="13"/>
      <c r="BP575" s="13"/>
      <c r="BQ575" s="13"/>
      <c r="BR575" s="13"/>
      <c r="BS575" s="13"/>
      <c r="BT575" s="13"/>
      <c r="BU575" s="13"/>
      <c r="BV575" s="13"/>
      <c r="BW575" s="13"/>
      <c r="BX575" s="13"/>
      <c r="BY575" s="13"/>
      <c r="BZ575" s="13"/>
      <c r="CA575" s="13"/>
      <c r="CB575" s="13"/>
      <c r="CC575" s="13"/>
      <c r="CD575" s="13"/>
      <c r="CE575" s="13"/>
      <c r="CF575" s="13"/>
      <c r="CG575" s="13"/>
      <c r="CH575" s="13"/>
      <c r="CI575" s="13"/>
      <c r="CJ575" s="13"/>
      <c r="CK575" s="13"/>
      <c r="CL575" s="13"/>
      <c r="CM575" s="13"/>
      <c r="CN575" s="13"/>
      <c r="CO575" s="13"/>
      <c r="CP575" s="13"/>
      <c r="CQ575" s="13"/>
      <c r="CR575" s="13"/>
      <c r="CS575" s="13"/>
      <c r="CT575" s="13"/>
      <c r="CU575" s="13"/>
      <c r="CV575" s="13"/>
      <c r="CW575" s="13"/>
      <c r="CX575" s="13"/>
      <c r="CY575" s="13"/>
      <c r="CZ575" s="13"/>
      <c r="DA575" s="13"/>
      <c r="DB575" s="13"/>
      <c r="DC575" s="13"/>
      <c r="DD575" s="13"/>
      <c r="DE575" s="13"/>
      <c r="DF575" s="13"/>
      <c r="DG575" s="13"/>
    </row>
    <row r="576" spans="2:111" ht="14.25">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c r="AN576" s="13"/>
      <c r="AO576" s="13"/>
      <c r="AP576" s="13"/>
      <c r="AQ576" s="13"/>
      <c r="AR576" s="13"/>
      <c r="AS576" s="13"/>
      <c r="AT576" s="13"/>
      <c r="AU576" s="13"/>
      <c r="AV576" s="13"/>
      <c r="AW576" s="13"/>
      <c r="AX576" s="13"/>
      <c r="AY576" s="13"/>
      <c r="AZ576" s="13"/>
      <c r="BA576" s="13"/>
      <c r="BB576" s="13"/>
      <c r="BC576" s="13"/>
      <c r="BD576" s="13"/>
      <c r="BE576" s="13"/>
      <c r="BF576" s="13"/>
      <c r="BG576" s="13"/>
      <c r="BH576" s="13"/>
      <c r="BI576" s="13"/>
      <c r="BJ576" s="13"/>
      <c r="BK576" s="13"/>
      <c r="BL576" s="13"/>
      <c r="BM576" s="13"/>
      <c r="BN576" s="13"/>
      <c r="BO576" s="13"/>
      <c r="BP576" s="13"/>
      <c r="BQ576" s="13"/>
      <c r="BR576" s="13"/>
      <c r="BS576" s="13"/>
      <c r="BT576" s="13"/>
      <c r="BU576" s="13"/>
      <c r="BV576" s="13"/>
      <c r="BW576" s="13"/>
      <c r="BX576" s="13"/>
      <c r="BY576" s="13"/>
      <c r="BZ576" s="13"/>
      <c r="CA576" s="13"/>
      <c r="CB576" s="13"/>
      <c r="CC576" s="13"/>
      <c r="CD576" s="13"/>
      <c r="CE576" s="13"/>
      <c r="CF576" s="13"/>
      <c r="CG576" s="13"/>
      <c r="CH576" s="13"/>
      <c r="CI576" s="13"/>
      <c r="CJ576" s="13"/>
      <c r="CK576" s="13"/>
      <c r="CL576" s="13"/>
      <c r="CM576" s="13"/>
      <c r="CN576" s="13"/>
      <c r="CO576" s="13"/>
      <c r="CP576" s="13"/>
      <c r="CQ576" s="13"/>
      <c r="CR576" s="13"/>
      <c r="CS576" s="13"/>
      <c r="CT576" s="13"/>
      <c r="CU576" s="13"/>
      <c r="CV576" s="13"/>
      <c r="CW576" s="13"/>
      <c r="CX576" s="13"/>
      <c r="CY576" s="13"/>
      <c r="CZ576" s="13"/>
      <c r="DA576" s="13"/>
      <c r="DB576" s="13"/>
      <c r="DC576" s="13"/>
      <c r="DD576" s="13"/>
      <c r="DE576" s="13"/>
      <c r="DF576" s="13"/>
      <c r="DG576" s="13"/>
    </row>
    <row r="577" spans="2:111" ht="14.25">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13"/>
      <c r="AL577" s="13"/>
      <c r="AM577" s="13"/>
      <c r="AN577" s="13"/>
      <c r="AO577" s="13"/>
      <c r="AP577" s="13"/>
      <c r="AQ577" s="13"/>
      <c r="AR577" s="13"/>
      <c r="AS577" s="13"/>
      <c r="AT577" s="13"/>
      <c r="AU577" s="13"/>
      <c r="AV577" s="13"/>
      <c r="AW577" s="13"/>
      <c r="AX577" s="13"/>
      <c r="AY577" s="13"/>
      <c r="AZ577" s="13"/>
      <c r="BA577" s="13"/>
      <c r="BB577" s="13"/>
      <c r="BC577" s="13"/>
      <c r="BD577" s="13"/>
      <c r="BE577" s="13"/>
      <c r="BF577" s="13"/>
      <c r="BG577" s="13"/>
      <c r="BH577" s="13"/>
      <c r="BI577" s="13"/>
      <c r="BJ577" s="13"/>
      <c r="BK577" s="13"/>
      <c r="BL577" s="13"/>
      <c r="BM577" s="13"/>
      <c r="BN577" s="13"/>
      <c r="BO577" s="13"/>
      <c r="BP577" s="13"/>
      <c r="BQ577" s="13"/>
      <c r="BR577" s="13"/>
      <c r="BS577" s="13"/>
      <c r="BT577" s="13"/>
      <c r="BU577" s="13"/>
      <c r="BV577" s="13"/>
      <c r="BW577" s="13"/>
      <c r="BX577" s="13"/>
      <c r="BY577" s="13"/>
      <c r="BZ577" s="13"/>
      <c r="CA577" s="13"/>
      <c r="CB577" s="13"/>
      <c r="CC577" s="13"/>
      <c r="CD577" s="13"/>
      <c r="CE577" s="13"/>
      <c r="CF577" s="13"/>
      <c r="CG577" s="13"/>
      <c r="CH577" s="13"/>
      <c r="CI577" s="13"/>
      <c r="CJ577" s="13"/>
      <c r="CK577" s="13"/>
      <c r="CL577" s="13"/>
      <c r="CM577" s="13"/>
      <c r="CN577" s="13"/>
      <c r="CO577" s="13"/>
      <c r="CP577" s="13"/>
      <c r="CQ577" s="13"/>
      <c r="CR577" s="13"/>
      <c r="CS577" s="13"/>
      <c r="CT577" s="13"/>
      <c r="CU577" s="13"/>
      <c r="CV577" s="13"/>
      <c r="CW577" s="13"/>
      <c r="CX577" s="13"/>
      <c r="CY577" s="13"/>
      <c r="CZ577" s="13"/>
      <c r="DA577" s="13"/>
      <c r="DB577" s="13"/>
      <c r="DC577" s="13"/>
      <c r="DD577" s="13"/>
      <c r="DE577" s="13"/>
      <c r="DF577" s="13"/>
      <c r="DG577" s="13"/>
    </row>
    <row r="578" spans="2:111" ht="14.25">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c r="AL578" s="13"/>
      <c r="AM578" s="13"/>
      <c r="AN578" s="13"/>
      <c r="AO578" s="13"/>
      <c r="AP578" s="13"/>
      <c r="AQ578" s="13"/>
      <c r="AR578" s="13"/>
      <c r="AS578" s="13"/>
      <c r="AT578" s="13"/>
      <c r="AU578" s="13"/>
      <c r="AV578" s="13"/>
      <c r="AW578" s="13"/>
      <c r="AX578" s="13"/>
      <c r="AY578" s="13"/>
      <c r="AZ578" s="13"/>
      <c r="BA578" s="13"/>
      <c r="BB578" s="13"/>
      <c r="BC578" s="13"/>
      <c r="BD578" s="13"/>
      <c r="BE578" s="13"/>
      <c r="BF578" s="13"/>
      <c r="BG578" s="13"/>
      <c r="BH578" s="13"/>
      <c r="BI578" s="13"/>
      <c r="BJ578" s="13"/>
      <c r="BK578" s="13"/>
      <c r="BL578" s="13"/>
      <c r="BM578" s="13"/>
      <c r="BN578" s="13"/>
      <c r="BO578" s="13"/>
      <c r="BP578" s="13"/>
      <c r="BQ578" s="13"/>
      <c r="BR578" s="13"/>
      <c r="BS578" s="13"/>
      <c r="BT578" s="13"/>
      <c r="BU578" s="13"/>
      <c r="BV578" s="13"/>
      <c r="BW578" s="13"/>
      <c r="BX578" s="13"/>
      <c r="BY578" s="13"/>
      <c r="BZ578" s="13"/>
      <c r="CA578" s="13"/>
      <c r="CB578" s="13"/>
      <c r="CC578" s="13"/>
      <c r="CD578" s="13"/>
      <c r="CE578" s="13"/>
      <c r="CF578" s="13"/>
      <c r="CG578" s="13"/>
      <c r="CH578" s="13"/>
      <c r="CI578" s="13"/>
      <c r="CJ578" s="13"/>
      <c r="CK578" s="13"/>
      <c r="CL578" s="13"/>
      <c r="CM578" s="13"/>
      <c r="CN578" s="13"/>
      <c r="CO578" s="13"/>
      <c r="CP578" s="13"/>
      <c r="CQ578" s="13"/>
      <c r="CR578" s="13"/>
      <c r="CS578" s="13"/>
      <c r="CT578" s="13"/>
      <c r="CU578" s="13"/>
      <c r="CV578" s="13"/>
      <c r="CW578" s="13"/>
      <c r="CX578" s="13"/>
      <c r="CY578" s="13"/>
      <c r="CZ578" s="13"/>
      <c r="DA578" s="13"/>
      <c r="DB578" s="13"/>
      <c r="DC578" s="13"/>
      <c r="DD578" s="13"/>
      <c r="DE578" s="13"/>
      <c r="DF578" s="13"/>
      <c r="DG578" s="13"/>
    </row>
    <row r="579" spans="2:111" ht="14.25">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c r="AL579" s="13"/>
      <c r="AM579" s="13"/>
      <c r="AN579" s="13"/>
      <c r="AO579" s="13"/>
      <c r="AP579" s="13"/>
      <c r="AQ579" s="13"/>
      <c r="AR579" s="13"/>
      <c r="AS579" s="13"/>
      <c r="AT579" s="13"/>
      <c r="AU579" s="13"/>
      <c r="AV579" s="13"/>
      <c r="AW579" s="13"/>
      <c r="AX579" s="13"/>
      <c r="AY579" s="13"/>
      <c r="AZ579" s="13"/>
      <c r="BA579" s="13"/>
      <c r="BB579" s="13"/>
      <c r="BC579" s="13"/>
      <c r="BD579" s="13"/>
      <c r="BE579" s="13"/>
      <c r="BF579" s="13"/>
      <c r="BG579" s="13"/>
      <c r="BH579" s="13"/>
      <c r="BI579" s="13"/>
      <c r="BJ579" s="13"/>
      <c r="BK579" s="13"/>
      <c r="BL579" s="13"/>
      <c r="BM579" s="13"/>
      <c r="BN579" s="13"/>
      <c r="BO579" s="13"/>
      <c r="BP579" s="13"/>
      <c r="BQ579" s="13"/>
      <c r="BR579" s="13"/>
      <c r="BS579" s="13"/>
      <c r="BT579" s="13"/>
      <c r="BU579" s="13"/>
      <c r="BV579" s="13"/>
      <c r="BW579" s="13"/>
      <c r="BX579" s="13"/>
      <c r="BY579" s="13"/>
      <c r="BZ579" s="13"/>
      <c r="CA579" s="13"/>
      <c r="CB579" s="13"/>
      <c r="CC579" s="13"/>
      <c r="CD579" s="13"/>
      <c r="CE579" s="13"/>
      <c r="CF579" s="13"/>
      <c r="CG579" s="13"/>
      <c r="CH579" s="13"/>
      <c r="CI579" s="13"/>
      <c r="CJ579" s="13"/>
      <c r="CK579" s="13"/>
      <c r="CL579" s="13"/>
      <c r="CM579" s="13"/>
      <c r="CN579" s="13"/>
      <c r="CO579" s="13"/>
      <c r="CP579" s="13"/>
      <c r="CQ579" s="13"/>
      <c r="CR579" s="13"/>
      <c r="CS579" s="13"/>
      <c r="CT579" s="13"/>
      <c r="CU579" s="13"/>
      <c r="CV579" s="13"/>
      <c r="CW579" s="13"/>
      <c r="CX579" s="13"/>
      <c r="CY579" s="13"/>
      <c r="CZ579" s="13"/>
      <c r="DA579" s="13"/>
      <c r="DB579" s="13"/>
      <c r="DC579" s="13"/>
      <c r="DD579" s="13"/>
      <c r="DE579" s="13"/>
      <c r="DF579" s="13"/>
      <c r="DG579" s="13"/>
    </row>
    <row r="580" spans="2:111" ht="14.25">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c r="AN580" s="13"/>
      <c r="AO580" s="13"/>
      <c r="AP580" s="13"/>
      <c r="AQ580" s="13"/>
      <c r="AR580" s="13"/>
      <c r="AS580" s="13"/>
      <c r="AT580" s="13"/>
      <c r="AU580" s="13"/>
      <c r="AV580" s="13"/>
      <c r="AW580" s="13"/>
      <c r="AX580" s="13"/>
      <c r="AY580" s="13"/>
      <c r="AZ580" s="13"/>
      <c r="BA580" s="13"/>
      <c r="BB580" s="13"/>
      <c r="BC580" s="13"/>
      <c r="BD580" s="13"/>
      <c r="BE580" s="13"/>
      <c r="BF580" s="13"/>
      <c r="BG580" s="13"/>
      <c r="BH580" s="13"/>
      <c r="BI580" s="13"/>
      <c r="BJ580" s="13"/>
      <c r="BK580" s="13"/>
      <c r="BL580" s="13"/>
      <c r="BM580" s="13"/>
      <c r="BN580" s="13"/>
      <c r="BO580" s="13"/>
      <c r="BP580" s="13"/>
      <c r="BQ580" s="13"/>
      <c r="BR580" s="13"/>
      <c r="BS580" s="13"/>
      <c r="BT580" s="13"/>
      <c r="BU580" s="13"/>
      <c r="BV580" s="13"/>
      <c r="BW580" s="13"/>
      <c r="BX580" s="13"/>
      <c r="BY580" s="13"/>
      <c r="BZ580" s="13"/>
      <c r="CA580" s="13"/>
      <c r="CB580" s="13"/>
      <c r="CC580" s="13"/>
      <c r="CD580" s="13"/>
      <c r="CE580" s="13"/>
      <c r="CF580" s="13"/>
      <c r="CG580" s="13"/>
      <c r="CH580" s="13"/>
      <c r="CI580" s="13"/>
      <c r="CJ580" s="13"/>
      <c r="CK580" s="13"/>
      <c r="CL580" s="13"/>
      <c r="CM580" s="13"/>
      <c r="CN580" s="13"/>
      <c r="CO580" s="13"/>
      <c r="CP580" s="13"/>
      <c r="CQ580" s="13"/>
      <c r="CR580" s="13"/>
      <c r="CS580" s="13"/>
      <c r="CT580" s="13"/>
      <c r="CU580" s="13"/>
      <c r="CV580" s="13"/>
      <c r="CW580" s="13"/>
      <c r="CX580" s="13"/>
      <c r="CY580" s="13"/>
      <c r="CZ580" s="13"/>
      <c r="DA580" s="13"/>
      <c r="DB580" s="13"/>
      <c r="DC580" s="13"/>
      <c r="DD580" s="13"/>
      <c r="DE580" s="13"/>
      <c r="DF580" s="13"/>
      <c r="DG580" s="13"/>
    </row>
    <row r="581" spans="2:111" ht="14.25">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c r="AL581" s="13"/>
      <c r="AM581" s="13"/>
      <c r="AN581" s="13"/>
      <c r="AO581" s="13"/>
      <c r="AP581" s="13"/>
      <c r="AQ581" s="13"/>
      <c r="AR581" s="13"/>
      <c r="AS581" s="13"/>
      <c r="AT581" s="13"/>
      <c r="AU581" s="13"/>
      <c r="AV581" s="13"/>
      <c r="AW581" s="13"/>
      <c r="AX581" s="13"/>
      <c r="AY581" s="13"/>
      <c r="AZ581" s="13"/>
      <c r="BA581" s="13"/>
      <c r="BB581" s="13"/>
      <c r="BC581" s="13"/>
      <c r="BD581" s="13"/>
      <c r="BE581" s="13"/>
      <c r="BF581" s="13"/>
      <c r="BG581" s="13"/>
      <c r="BH581" s="13"/>
      <c r="BI581" s="13"/>
      <c r="BJ581" s="13"/>
      <c r="BK581" s="13"/>
      <c r="BL581" s="13"/>
      <c r="BM581" s="13"/>
      <c r="BN581" s="13"/>
      <c r="BO581" s="13"/>
      <c r="BP581" s="13"/>
      <c r="BQ581" s="13"/>
      <c r="BR581" s="13"/>
      <c r="BS581" s="13"/>
      <c r="BT581" s="13"/>
      <c r="BU581" s="13"/>
      <c r="BV581" s="13"/>
      <c r="BW581" s="13"/>
      <c r="BX581" s="13"/>
      <c r="BY581" s="13"/>
      <c r="BZ581" s="13"/>
      <c r="CA581" s="13"/>
      <c r="CB581" s="13"/>
      <c r="CC581" s="13"/>
      <c r="CD581" s="13"/>
      <c r="CE581" s="13"/>
      <c r="CF581" s="13"/>
      <c r="CG581" s="13"/>
      <c r="CH581" s="13"/>
      <c r="CI581" s="13"/>
      <c r="CJ581" s="13"/>
      <c r="CK581" s="13"/>
      <c r="CL581" s="13"/>
      <c r="CM581" s="13"/>
      <c r="CN581" s="13"/>
      <c r="CO581" s="13"/>
      <c r="CP581" s="13"/>
      <c r="CQ581" s="13"/>
      <c r="CR581" s="13"/>
      <c r="CS581" s="13"/>
      <c r="CT581" s="13"/>
      <c r="CU581" s="13"/>
      <c r="CV581" s="13"/>
      <c r="CW581" s="13"/>
      <c r="CX581" s="13"/>
      <c r="CY581" s="13"/>
      <c r="CZ581" s="13"/>
      <c r="DA581" s="13"/>
      <c r="DB581" s="13"/>
      <c r="DC581" s="13"/>
      <c r="DD581" s="13"/>
      <c r="DE581" s="13"/>
      <c r="DF581" s="13"/>
      <c r="DG581" s="13"/>
    </row>
    <row r="582" spans="2:111" ht="14.25">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c r="BB582" s="13"/>
      <c r="BC582" s="13"/>
      <c r="BD582" s="13"/>
      <c r="BE582" s="13"/>
      <c r="BF582" s="13"/>
      <c r="BG582" s="13"/>
      <c r="BH582" s="13"/>
      <c r="BI582" s="13"/>
      <c r="BJ582" s="13"/>
      <c r="BK582" s="13"/>
      <c r="BL582" s="13"/>
      <c r="BM582" s="13"/>
      <c r="BN582" s="13"/>
      <c r="BO582" s="13"/>
      <c r="BP582" s="13"/>
      <c r="BQ582" s="13"/>
      <c r="BR582" s="13"/>
      <c r="BS582" s="13"/>
      <c r="BT582" s="13"/>
      <c r="BU582" s="13"/>
      <c r="BV582" s="13"/>
      <c r="BW582" s="13"/>
      <c r="BX582" s="13"/>
      <c r="BY582" s="13"/>
      <c r="BZ582" s="13"/>
      <c r="CA582" s="13"/>
      <c r="CB582" s="13"/>
      <c r="CC582" s="13"/>
      <c r="CD582" s="13"/>
      <c r="CE582" s="13"/>
      <c r="CF582" s="13"/>
      <c r="CG582" s="13"/>
      <c r="CH582" s="13"/>
      <c r="CI582" s="13"/>
      <c r="CJ582" s="13"/>
      <c r="CK582" s="13"/>
      <c r="CL582" s="13"/>
      <c r="CM582" s="13"/>
      <c r="CN582" s="13"/>
      <c r="CO582" s="13"/>
      <c r="CP582" s="13"/>
      <c r="CQ582" s="13"/>
      <c r="CR582" s="13"/>
      <c r="CS582" s="13"/>
      <c r="CT582" s="13"/>
      <c r="CU582" s="13"/>
      <c r="CV582" s="13"/>
      <c r="CW582" s="13"/>
      <c r="CX582" s="13"/>
      <c r="CY582" s="13"/>
      <c r="CZ582" s="13"/>
      <c r="DA582" s="13"/>
      <c r="DB582" s="13"/>
      <c r="DC582" s="13"/>
      <c r="DD582" s="13"/>
      <c r="DE582" s="13"/>
      <c r="DF582" s="13"/>
      <c r="DG582" s="13"/>
    </row>
    <row r="583" spans="2:111" ht="14.25">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c r="AL583" s="13"/>
      <c r="AM583" s="13"/>
      <c r="AN583" s="13"/>
      <c r="AO583" s="13"/>
      <c r="AP583" s="13"/>
      <c r="AQ583" s="13"/>
      <c r="AR583" s="13"/>
      <c r="AS583" s="13"/>
      <c r="AT583" s="13"/>
      <c r="AU583" s="13"/>
      <c r="AV583" s="13"/>
      <c r="AW583" s="13"/>
      <c r="AX583" s="13"/>
      <c r="AY583" s="13"/>
      <c r="AZ583" s="13"/>
      <c r="BA583" s="13"/>
      <c r="BB583" s="13"/>
      <c r="BC583" s="13"/>
      <c r="BD583" s="13"/>
      <c r="BE583" s="13"/>
      <c r="BF583" s="13"/>
      <c r="BG583" s="13"/>
      <c r="BH583" s="13"/>
      <c r="BI583" s="13"/>
      <c r="BJ583" s="13"/>
      <c r="BK583" s="13"/>
      <c r="BL583" s="13"/>
      <c r="BM583" s="13"/>
      <c r="BN583" s="13"/>
      <c r="BO583" s="13"/>
      <c r="BP583" s="13"/>
      <c r="BQ583" s="13"/>
      <c r="BR583" s="13"/>
      <c r="BS583" s="13"/>
      <c r="BT583" s="13"/>
      <c r="BU583" s="13"/>
      <c r="BV583" s="13"/>
      <c r="BW583" s="13"/>
      <c r="BX583" s="13"/>
      <c r="BY583" s="13"/>
      <c r="BZ583" s="13"/>
      <c r="CA583" s="13"/>
      <c r="CB583" s="13"/>
      <c r="CC583" s="13"/>
      <c r="CD583" s="13"/>
      <c r="CE583" s="13"/>
      <c r="CF583" s="13"/>
      <c r="CG583" s="13"/>
      <c r="CH583" s="13"/>
      <c r="CI583" s="13"/>
      <c r="CJ583" s="13"/>
      <c r="CK583" s="13"/>
      <c r="CL583" s="13"/>
      <c r="CM583" s="13"/>
      <c r="CN583" s="13"/>
      <c r="CO583" s="13"/>
      <c r="CP583" s="13"/>
      <c r="CQ583" s="13"/>
      <c r="CR583" s="13"/>
      <c r="CS583" s="13"/>
      <c r="CT583" s="13"/>
      <c r="CU583" s="13"/>
      <c r="CV583" s="13"/>
      <c r="CW583" s="13"/>
      <c r="CX583" s="13"/>
      <c r="CY583" s="13"/>
      <c r="CZ583" s="13"/>
      <c r="DA583" s="13"/>
      <c r="DB583" s="13"/>
      <c r="DC583" s="13"/>
      <c r="DD583" s="13"/>
      <c r="DE583" s="13"/>
      <c r="DF583" s="13"/>
      <c r="DG583" s="13"/>
    </row>
    <row r="584" spans="2:111" ht="14.25">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c r="AH584" s="13"/>
      <c r="AI584" s="13"/>
      <c r="AJ584" s="13"/>
      <c r="AK584" s="13"/>
      <c r="AL584" s="13"/>
      <c r="AM584" s="13"/>
      <c r="AN584" s="13"/>
      <c r="AO584" s="13"/>
      <c r="AP584" s="13"/>
      <c r="AQ584" s="13"/>
      <c r="AR584" s="13"/>
      <c r="AS584" s="13"/>
      <c r="AT584" s="13"/>
      <c r="AU584" s="13"/>
      <c r="AV584" s="13"/>
      <c r="AW584" s="13"/>
      <c r="AX584" s="13"/>
      <c r="AY584" s="13"/>
      <c r="AZ584" s="13"/>
      <c r="BA584" s="13"/>
      <c r="BB584" s="13"/>
      <c r="BC584" s="13"/>
      <c r="BD584" s="13"/>
      <c r="BE584" s="13"/>
      <c r="BF584" s="13"/>
      <c r="BG584" s="13"/>
      <c r="BH584" s="13"/>
      <c r="BI584" s="13"/>
      <c r="BJ584" s="13"/>
      <c r="BK584" s="13"/>
      <c r="BL584" s="13"/>
      <c r="BM584" s="13"/>
      <c r="BN584" s="13"/>
      <c r="BO584" s="13"/>
      <c r="BP584" s="13"/>
      <c r="BQ584" s="13"/>
      <c r="BR584" s="13"/>
      <c r="BS584" s="13"/>
      <c r="BT584" s="13"/>
      <c r="BU584" s="13"/>
      <c r="BV584" s="13"/>
      <c r="BW584" s="13"/>
      <c r="BX584" s="13"/>
      <c r="BY584" s="13"/>
      <c r="BZ584" s="13"/>
      <c r="CA584" s="13"/>
      <c r="CB584" s="13"/>
      <c r="CC584" s="13"/>
      <c r="CD584" s="13"/>
      <c r="CE584" s="13"/>
      <c r="CF584" s="13"/>
      <c r="CG584" s="13"/>
      <c r="CH584" s="13"/>
      <c r="CI584" s="13"/>
      <c r="CJ584" s="13"/>
      <c r="CK584" s="13"/>
      <c r="CL584" s="13"/>
      <c r="CM584" s="13"/>
      <c r="CN584" s="13"/>
      <c r="CO584" s="13"/>
      <c r="CP584" s="13"/>
      <c r="CQ584" s="13"/>
      <c r="CR584" s="13"/>
      <c r="CS584" s="13"/>
      <c r="CT584" s="13"/>
      <c r="CU584" s="13"/>
      <c r="CV584" s="13"/>
      <c r="CW584" s="13"/>
      <c r="CX584" s="13"/>
      <c r="CY584" s="13"/>
      <c r="CZ584" s="13"/>
      <c r="DA584" s="13"/>
      <c r="DB584" s="13"/>
      <c r="DC584" s="13"/>
      <c r="DD584" s="13"/>
      <c r="DE584" s="13"/>
      <c r="DF584" s="13"/>
      <c r="DG584" s="13"/>
    </row>
    <row r="585" spans="2:111" ht="14.25">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c r="BB585" s="13"/>
      <c r="BC585" s="13"/>
      <c r="BD585" s="13"/>
      <c r="BE585" s="13"/>
      <c r="BF585" s="13"/>
      <c r="BG585" s="13"/>
      <c r="BH585" s="13"/>
      <c r="BI585" s="13"/>
      <c r="BJ585" s="13"/>
      <c r="BK585" s="13"/>
      <c r="BL585" s="13"/>
      <c r="BM585" s="13"/>
      <c r="BN585" s="13"/>
      <c r="BO585" s="13"/>
      <c r="BP585" s="13"/>
      <c r="BQ585" s="13"/>
      <c r="BR585" s="13"/>
      <c r="BS585" s="13"/>
      <c r="BT585" s="13"/>
      <c r="BU585" s="13"/>
      <c r="BV585" s="13"/>
      <c r="BW585" s="13"/>
      <c r="BX585" s="13"/>
      <c r="BY585" s="13"/>
      <c r="BZ585" s="13"/>
      <c r="CA585" s="13"/>
      <c r="CB585" s="13"/>
      <c r="CC585" s="13"/>
      <c r="CD585" s="13"/>
      <c r="CE585" s="13"/>
      <c r="CF585" s="13"/>
      <c r="CG585" s="13"/>
      <c r="CH585" s="13"/>
      <c r="CI585" s="13"/>
      <c r="CJ585" s="13"/>
      <c r="CK585" s="13"/>
      <c r="CL585" s="13"/>
      <c r="CM585" s="13"/>
      <c r="CN585" s="13"/>
      <c r="CO585" s="13"/>
      <c r="CP585" s="13"/>
      <c r="CQ585" s="13"/>
      <c r="CR585" s="13"/>
      <c r="CS585" s="13"/>
      <c r="CT585" s="13"/>
      <c r="CU585" s="13"/>
      <c r="CV585" s="13"/>
      <c r="CW585" s="13"/>
      <c r="CX585" s="13"/>
      <c r="CY585" s="13"/>
      <c r="CZ585" s="13"/>
      <c r="DA585" s="13"/>
      <c r="DB585" s="13"/>
      <c r="DC585" s="13"/>
      <c r="DD585" s="13"/>
      <c r="DE585" s="13"/>
      <c r="DF585" s="13"/>
      <c r="DG585" s="13"/>
    </row>
    <row r="586" spans="2:111" ht="14.25">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c r="AL586" s="13"/>
      <c r="AM586" s="13"/>
      <c r="AN586" s="13"/>
      <c r="AO586" s="13"/>
      <c r="AP586" s="13"/>
      <c r="AQ586" s="13"/>
      <c r="AR586" s="13"/>
      <c r="AS586" s="13"/>
      <c r="AT586" s="13"/>
      <c r="AU586" s="13"/>
      <c r="AV586" s="13"/>
      <c r="AW586" s="13"/>
      <c r="AX586" s="13"/>
      <c r="AY586" s="13"/>
      <c r="AZ586" s="13"/>
      <c r="BA586" s="13"/>
      <c r="BB586" s="13"/>
      <c r="BC586" s="13"/>
      <c r="BD586" s="13"/>
      <c r="BE586" s="13"/>
      <c r="BF586" s="13"/>
      <c r="BG586" s="13"/>
      <c r="BH586" s="13"/>
      <c r="BI586" s="13"/>
      <c r="BJ586" s="13"/>
      <c r="BK586" s="13"/>
      <c r="BL586" s="13"/>
      <c r="BM586" s="13"/>
      <c r="BN586" s="13"/>
      <c r="BO586" s="13"/>
      <c r="BP586" s="13"/>
      <c r="BQ586" s="13"/>
      <c r="BR586" s="13"/>
      <c r="BS586" s="13"/>
      <c r="BT586" s="13"/>
      <c r="BU586" s="13"/>
      <c r="BV586" s="13"/>
      <c r="BW586" s="13"/>
      <c r="BX586" s="13"/>
      <c r="BY586" s="13"/>
      <c r="BZ586" s="13"/>
      <c r="CA586" s="13"/>
      <c r="CB586" s="13"/>
      <c r="CC586" s="13"/>
      <c r="CD586" s="13"/>
      <c r="CE586" s="13"/>
      <c r="CF586" s="13"/>
      <c r="CG586" s="13"/>
      <c r="CH586" s="13"/>
      <c r="CI586" s="13"/>
      <c r="CJ586" s="13"/>
      <c r="CK586" s="13"/>
      <c r="CL586" s="13"/>
      <c r="CM586" s="13"/>
      <c r="CN586" s="13"/>
      <c r="CO586" s="13"/>
      <c r="CP586" s="13"/>
      <c r="CQ586" s="13"/>
      <c r="CR586" s="13"/>
      <c r="CS586" s="13"/>
      <c r="CT586" s="13"/>
      <c r="CU586" s="13"/>
      <c r="CV586" s="13"/>
      <c r="CW586" s="13"/>
      <c r="CX586" s="13"/>
      <c r="CY586" s="13"/>
      <c r="CZ586" s="13"/>
      <c r="DA586" s="13"/>
      <c r="DB586" s="13"/>
      <c r="DC586" s="13"/>
      <c r="DD586" s="13"/>
      <c r="DE586" s="13"/>
      <c r="DF586" s="13"/>
      <c r="DG586" s="13"/>
    </row>
    <row r="587" spans="2:111" ht="14.25">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13"/>
      <c r="AL587" s="13"/>
      <c r="AM587" s="13"/>
      <c r="AN587" s="13"/>
      <c r="AO587" s="13"/>
      <c r="AP587" s="13"/>
      <c r="AQ587" s="13"/>
      <c r="AR587" s="13"/>
      <c r="AS587" s="13"/>
      <c r="AT587" s="13"/>
      <c r="AU587" s="13"/>
      <c r="AV587" s="13"/>
      <c r="AW587" s="13"/>
      <c r="AX587" s="13"/>
      <c r="AY587" s="13"/>
      <c r="AZ587" s="13"/>
      <c r="BA587" s="13"/>
      <c r="BB587" s="13"/>
      <c r="BC587" s="13"/>
      <c r="BD587" s="13"/>
      <c r="BE587" s="13"/>
      <c r="BF587" s="13"/>
      <c r="BG587" s="13"/>
      <c r="BH587" s="13"/>
      <c r="BI587" s="13"/>
      <c r="BJ587" s="13"/>
      <c r="BK587" s="13"/>
      <c r="BL587" s="13"/>
      <c r="BM587" s="13"/>
      <c r="BN587" s="13"/>
      <c r="BO587" s="13"/>
      <c r="BP587" s="13"/>
      <c r="BQ587" s="13"/>
      <c r="BR587" s="13"/>
      <c r="BS587" s="13"/>
      <c r="BT587" s="13"/>
      <c r="BU587" s="13"/>
      <c r="BV587" s="13"/>
      <c r="BW587" s="13"/>
      <c r="BX587" s="13"/>
      <c r="BY587" s="13"/>
      <c r="BZ587" s="13"/>
      <c r="CA587" s="13"/>
      <c r="CB587" s="13"/>
      <c r="CC587" s="13"/>
      <c r="CD587" s="13"/>
      <c r="CE587" s="13"/>
      <c r="CF587" s="13"/>
      <c r="CG587" s="13"/>
      <c r="CH587" s="13"/>
      <c r="CI587" s="13"/>
      <c r="CJ587" s="13"/>
      <c r="CK587" s="13"/>
      <c r="CL587" s="13"/>
      <c r="CM587" s="13"/>
      <c r="CN587" s="13"/>
      <c r="CO587" s="13"/>
      <c r="CP587" s="13"/>
      <c r="CQ587" s="13"/>
      <c r="CR587" s="13"/>
      <c r="CS587" s="13"/>
      <c r="CT587" s="13"/>
      <c r="CU587" s="13"/>
      <c r="CV587" s="13"/>
      <c r="CW587" s="13"/>
      <c r="CX587" s="13"/>
      <c r="CY587" s="13"/>
      <c r="CZ587" s="13"/>
      <c r="DA587" s="13"/>
      <c r="DB587" s="13"/>
      <c r="DC587" s="13"/>
      <c r="DD587" s="13"/>
      <c r="DE587" s="13"/>
      <c r="DF587" s="13"/>
      <c r="DG587" s="13"/>
    </row>
    <row r="588" spans="2:111" ht="14.25">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c r="AL588" s="13"/>
      <c r="AM588" s="13"/>
      <c r="AN588" s="13"/>
      <c r="AO588" s="13"/>
      <c r="AP588" s="13"/>
      <c r="AQ588" s="13"/>
      <c r="AR588" s="13"/>
      <c r="AS588" s="13"/>
      <c r="AT588" s="13"/>
      <c r="AU588" s="13"/>
      <c r="AV588" s="13"/>
      <c r="AW588" s="13"/>
      <c r="AX588" s="13"/>
      <c r="AY588" s="13"/>
      <c r="AZ588" s="13"/>
      <c r="BA588" s="13"/>
      <c r="BB588" s="13"/>
      <c r="BC588" s="13"/>
      <c r="BD588" s="13"/>
      <c r="BE588" s="13"/>
      <c r="BF588" s="13"/>
      <c r="BG588" s="13"/>
      <c r="BH588" s="13"/>
      <c r="BI588" s="13"/>
      <c r="BJ588" s="13"/>
      <c r="BK588" s="13"/>
      <c r="BL588" s="13"/>
      <c r="BM588" s="13"/>
      <c r="BN588" s="13"/>
      <c r="BO588" s="13"/>
      <c r="BP588" s="13"/>
      <c r="BQ588" s="13"/>
      <c r="BR588" s="13"/>
      <c r="BS588" s="13"/>
      <c r="BT588" s="13"/>
      <c r="BU588" s="13"/>
      <c r="BV588" s="13"/>
      <c r="BW588" s="13"/>
      <c r="BX588" s="13"/>
      <c r="BY588" s="13"/>
      <c r="BZ588" s="13"/>
      <c r="CA588" s="13"/>
      <c r="CB588" s="13"/>
      <c r="CC588" s="13"/>
      <c r="CD588" s="13"/>
      <c r="CE588" s="13"/>
      <c r="CF588" s="13"/>
      <c r="CG588" s="13"/>
      <c r="CH588" s="13"/>
      <c r="CI588" s="13"/>
      <c r="CJ588" s="13"/>
      <c r="CK588" s="13"/>
      <c r="CL588" s="13"/>
      <c r="CM588" s="13"/>
      <c r="CN588" s="13"/>
      <c r="CO588" s="13"/>
      <c r="CP588" s="13"/>
      <c r="CQ588" s="13"/>
      <c r="CR588" s="13"/>
      <c r="CS588" s="13"/>
      <c r="CT588" s="13"/>
      <c r="CU588" s="13"/>
      <c r="CV588" s="13"/>
      <c r="CW588" s="13"/>
      <c r="CX588" s="13"/>
      <c r="CY588" s="13"/>
      <c r="CZ588" s="13"/>
      <c r="DA588" s="13"/>
      <c r="DB588" s="13"/>
      <c r="DC588" s="13"/>
      <c r="DD588" s="13"/>
      <c r="DE588" s="13"/>
      <c r="DF588" s="13"/>
      <c r="DG588" s="13"/>
    </row>
    <row r="589" spans="2:111" ht="14.25">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c r="AL589" s="13"/>
      <c r="AM589" s="13"/>
      <c r="AN589" s="13"/>
      <c r="AO589" s="13"/>
      <c r="AP589" s="13"/>
      <c r="AQ589" s="13"/>
      <c r="AR589" s="13"/>
      <c r="AS589" s="13"/>
      <c r="AT589" s="13"/>
      <c r="AU589" s="13"/>
      <c r="AV589" s="13"/>
      <c r="AW589" s="13"/>
      <c r="AX589" s="13"/>
      <c r="AY589" s="13"/>
      <c r="AZ589" s="13"/>
      <c r="BA589" s="13"/>
      <c r="BB589" s="13"/>
      <c r="BC589" s="13"/>
      <c r="BD589" s="13"/>
      <c r="BE589" s="13"/>
      <c r="BF589" s="13"/>
      <c r="BG589" s="13"/>
      <c r="BH589" s="13"/>
      <c r="BI589" s="13"/>
      <c r="BJ589" s="13"/>
      <c r="BK589" s="13"/>
      <c r="BL589" s="13"/>
      <c r="BM589" s="13"/>
      <c r="BN589" s="13"/>
      <c r="BO589" s="13"/>
      <c r="BP589" s="13"/>
      <c r="BQ589" s="13"/>
      <c r="BR589" s="13"/>
      <c r="BS589" s="13"/>
      <c r="BT589" s="13"/>
      <c r="BU589" s="13"/>
      <c r="BV589" s="13"/>
      <c r="BW589" s="13"/>
      <c r="BX589" s="13"/>
      <c r="BY589" s="13"/>
      <c r="BZ589" s="13"/>
      <c r="CA589" s="13"/>
      <c r="CB589" s="13"/>
      <c r="CC589" s="13"/>
      <c r="CD589" s="13"/>
      <c r="CE589" s="13"/>
      <c r="CF589" s="13"/>
      <c r="CG589" s="13"/>
      <c r="CH589" s="13"/>
      <c r="CI589" s="13"/>
      <c r="CJ589" s="13"/>
      <c r="CK589" s="13"/>
      <c r="CL589" s="13"/>
      <c r="CM589" s="13"/>
      <c r="CN589" s="13"/>
      <c r="CO589" s="13"/>
      <c r="CP589" s="13"/>
      <c r="CQ589" s="13"/>
      <c r="CR589" s="13"/>
      <c r="CS589" s="13"/>
      <c r="CT589" s="13"/>
      <c r="CU589" s="13"/>
      <c r="CV589" s="13"/>
      <c r="CW589" s="13"/>
      <c r="CX589" s="13"/>
      <c r="CY589" s="13"/>
      <c r="CZ589" s="13"/>
      <c r="DA589" s="13"/>
      <c r="DB589" s="13"/>
      <c r="DC589" s="13"/>
      <c r="DD589" s="13"/>
      <c r="DE589" s="13"/>
      <c r="DF589" s="13"/>
      <c r="DG589" s="13"/>
    </row>
    <row r="590" spans="2:111" ht="14.25">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c r="BD590" s="13"/>
      <c r="BE590" s="13"/>
      <c r="BF590" s="13"/>
      <c r="BG590" s="13"/>
      <c r="BH590" s="13"/>
      <c r="BI590" s="13"/>
      <c r="BJ590" s="13"/>
      <c r="BK590" s="13"/>
      <c r="BL590" s="13"/>
      <c r="BM590" s="13"/>
      <c r="BN590" s="13"/>
      <c r="BO590" s="13"/>
      <c r="BP590" s="13"/>
      <c r="BQ590" s="13"/>
      <c r="BR590" s="13"/>
      <c r="BS590" s="13"/>
      <c r="BT590" s="13"/>
      <c r="BU590" s="13"/>
      <c r="BV590" s="13"/>
      <c r="BW590" s="13"/>
      <c r="BX590" s="13"/>
      <c r="BY590" s="13"/>
      <c r="BZ590" s="13"/>
      <c r="CA590" s="13"/>
      <c r="CB590" s="13"/>
      <c r="CC590" s="13"/>
      <c r="CD590" s="13"/>
      <c r="CE590" s="13"/>
      <c r="CF590" s="13"/>
      <c r="CG590" s="13"/>
      <c r="CH590" s="13"/>
      <c r="CI590" s="13"/>
      <c r="CJ590" s="13"/>
      <c r="CK590" s="13"/>
      <c r="CL590" s="13"/>
      <c r="CM590" s="13"/>
      <c r="CN590" s="13"/>
      <c r="CO590" s="13"/>
      <c r="CP590" s="13"/>
      <c r="CQ590" s="13"/>
      <c r="CR590" s="13"/>
      <c r="CS590" s="13"/>
      <c r="CT590" s="13"/>
      <c r="CU590" s="13"/>
      <c r="CV590" s="13"/>
      <c r="CW590" s="13"/>
      <c r="CX590" s="13"/>
      <c r="CY590" s="13"/>
      <c r="CZ590" s="13"/>
      <c r="DA590" s="13"/>
      <c r="DB590" s="13"/>
      <c r="DC590" s="13"/>
      <c r="DD590" s="13"/>
      <c r="DE590" s="13"/>
      <c r="DF590" s="13"/>
      <c r="DG590" s="13"/>
    </row>
    <row r="591" spans="2:111" ht="14.25">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c r="AH591" s="13"/>
      <c r="AI591" s="13"/>
      <c r="AJ591" s="13"/>
      <c r="AK591" s="13"/>
      <c r="AL591" s="13"/>
      <c r="AM591" s="13"/>
      <c r="AN591" s="13"/>
      <c r="AO591" s="13"/>
      <c r="AP591" s="13"/>
      <c r="AQ591" s="13"/>
      <c r="AR591" s="13"/>
      <c r="AS591" s="13"/>
      <c r="AT591" s="13"/>
      <c r="AU591" s="13"/>
      <c r="AV591" s="13"/>
      <c r="AW591" s="13"/>
      <c r="AX591" s="13"/>
      <c r="AY591" s="13"/>
      <c r="AZ591" s="13"/>
      <c r="BA591" s="13"/>
      <c r="BB591" s="13"/>
      <c r="BC591" s="13"/>
      <c r="BD591" s="13"/>
      <c r="BE591" s="13"/>
      <c r="BF591" s="13"/>
      <c r="BG591" s="13"/>
      <c r="BH591" s="13"/>
      <c r="BI591" s="13"/>
      <c r="BJ591" s="13"/>
      <c r="BK591" s="13"/>
      <c r="BL591" s="13"/>
      <c r="BM591" s="13"/>
      <c r="BN591" s="13"/>
      <c r="BO591" s="13"/>
      <c r="BP591" s="13"/>
      <c r="BQ591" s="13"/>
      <c r="BR591" s="13"/>
      <c r="BS591" s="13"/>
      <c r="BT591" s="13"/>
      <c r="BU591" s="13"/>
      <c r="BV591" s="13"/>
      <c r="BW591" s="13"/>
      <c r="BX591" s="13"/>
      <c r="BY591" s="13"/>
      <c r="BZ591" s="13"/>
      <c r="CA591" s="13"/>
      <c r="CB591" s="13"/>
      <c r="CC591" s="13"/>
      <c r="CD591" s="13"/>
      <c r="CE591" s="13"/>
      <c r="CF591" s="13"/>
      <c r="CG591" s="13"/>
      <c r="CH591" s="13"/>
      <c r="CI591" s="13"/>
      <c r="CJ591" s="13"/>
      <c r="CK591" s="13"/>
      <c r="CL591" s="13"/>
      <c r="CM591" s="13"/>
      <c r="CN591" s="13"/>
      <c r="CO591" s="13"/>
      <c r="CP591" s="13"/>
      <c r="CQ591" s="13"/>
      <c r="CR591" s="13"/>
      <c r="CS591" s="13"/>
      <c r="CT591" s="13"/>
      <c r="CU591" s="13"/>
      <c r="CV591" s="13"/>
      <c r="CW591" s="13"/>
      <c r="CX591" s="13"/>
      <c r="CY591" s="13"/>
      <c r="CZ591" s="13"/>
      <c r="DA591" s="13"/>
      <c r="DB591" s="13"/>
      <c r="DC591" s="13"/>
      <c r="DD591" s="13"/>
      <c r="DE591" s="13"/>
      <c r="DF591" s="13"/>
      <c r="DG591" s="13"/>
    </row>
    <row r="592" spans="2:111" ht="14.25">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c r="AL592" s="13"/>
      <c r="AM592" s="13"/>
      <c r="AN592" s="13"/>
      <c r="AO592" s="13"/>
      <c r="AP592" s="13"/>
      <c r="AQ592" s="13"/>
      <c r="AR592" s="13"/>
      <c r="AS592" s="13"/>
      <c r="AT592" s="13"/>
      <c r="AU592" s="13"/>
      <c r="AV592" s="13"/>
      <c r="AW592" s="13"/>
      <c r="AX592" s="13"/>
      <c r="AY592" s="13"/>
      <c r="AZ592" s="13"/>
      <c r="BA592" s="13"/>
      <c r="BB592" s="13"/>
      <c r="BC592" s="13"/>
      <c r="BD592" s="13"/>
      <c r="BE592" s="13"/>
      <c r="BF592" s="13"/>
      <c r="BG592" s="13"/>
      <c r="BH592" s="13"/>
      <c r="BI592" s="13"/>
      <c r="BJ592" s="13"/>
      <c r="BK592" s="13"/>
      <c r="BL592" s="13"/>
      <c r="BM592" s="13"/>
      <c r="BN592" s="13"/>
      <c r="BO592" s="13"/>
      <c r="BP592" s="13"/>
      <c r="BQ592" s="13"/>
      <c r="BR592" s="13"/>
      <c r="BS592" s="13"/>
      <c r="BT592" s="13"/>
      <c r="BU592" s="13"/>
      <c r="BV592" s="13"/>
      <c r="BW592" s="13"/>
      <c r="BX592" s="13"/>
      <c r="BY592" s="13"/>
      <c r="BZ592" s="13"/>
      <c r="CA592" s="13"/>
      <c r="CB592" s="13"/>
      <c r="CC592" s="13"/>
      <c r="CD592" s="13"/>
      <c r="CE592" s="13"/>
      <c r="CF592" s="13"/>
      <c r="CG592" s="13"/>
      <c r="CH592" s="13"/>
      <c r="CI592" s="13"/>
      <c r="CJ592" s="13"/>
      <c r="CK592" s="13"/>
      <c r="CL592" s="13"/>
      <c r="CM592" s="13"/>
      <c r="CN592" s="13"/>
      <c r="CO592" s="13"/>
      <c r="CP592" s="13"/>
      <c r="CQ592" s="13"/>
      <c r="CR592" s="13"/>
      <c r="CS592" s="13"/>
      <c r="CT592" s="13"/>
      <c r="CU592" s="13"/>
      <c r="CV592" s="13"/>
      <c r="CW592" s="13"/>
      <c r="CX592" s="13"/>
      <c r="CY592" s="13"/>
      <c r="CZ592" s="13"/>
      <c r="DA592" s="13"/>
      <c r="DB592" s="13"/>
      <c r="DC592" s="13"/>
      <c r="DD592" s="13"/>
      <c r="DE592" s="13"/>
      <c r="DF592" s="13"/>
      <c r="DG592" s="13"/>
    </row>
    <row r="593" spans="2:111" ht="14.25">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c r="AL593" s="13"/>
      <c r="AM593" s="13"/>
      <c r="AN593" s="13"/>
      <c r="AO593" s="13"/>
      <c r="AP593" s="13"/>
      <c r="AQ593" s="13"/>
      <c r="AR593" s="13"/>
      <c r="AS593" s="13"/>
      <c r="AT593" s="13"/>
      <c r="AU593" s="13"/>
      <c r="AV593" s="13"/>
      <c r="AW593" s="13"/>
      <c r="AX593" s="13"/>
      <c r="AY593" s="13"/>
      <c r="AZ593" s="13"/>
      <c r="BA593" s="13"/>
      <c r="BB593" s="13"/>
      <c r="BC593" s="13"/>
      <c r="BD593" s="13"/>
      <c r="BE593" s="13"/>
      <c r="BF593" s="13"/>
      <c r="BG593" s="13"/>
      <c r="BH593" s="13"/>
      <c r="BI593" s="13"/>
      <c r="BJ593" s="13"/>
      <c r="BK593" s="13"/>
      <c r="BL593" s="13"/>
      <c r="BM593" s="13"/>
      <c r="BN593" s="13"/>
      <c r="BO593" s="13"/>
      <c r="BP593" s="13"/>
      <c r="BQ593" s="13"/>
      <c r="BR593" s="13"/>
      <c r="BS593" s="13"/>
      <c r="BT593" s="13"/>
      <c r="BU593" s="13"/>
      <c r="BV593" s="13"/>
      <c r="BW593" s="13"/>
      <c r="BX593" s="13"/>
      <c r="BY593" s="13"/>
      <c r="BZ593" s="13"/>
      <c r="CA593" s="13"/>
      <c r="CB593" s="13"/>
      <c r="CC593" s="13"/>
      <c r="CD593" s="13"/>
      <c r="CE593" s="13"/>
      <c r="CF593" s="13"/>
      <c r="CG593" s="13"/>
      <c r="CH593" s="13"/>
      <c r="CI593" s="13"/>
      <c r="CJ593" s="13"/>
      <c r="CK593" s="13"/>
      <c r="CL593" s="13"/>
      <c r="CM593" s="13"/>
      <c r="CN593" s="13"/>
      <c r="CO593" s="13"/>
      <c r="CP593" s="13"/>
      <c r="CQ593" s="13"/>
      <c r="CR593" s="13"/>
      <c r="CS593" s="13"/>
      <c r="CT593" s="13"/>
      <c r="CU593" s="13"/>
      <c r="CV593" s="13"/>
      <c r="CW593" s="13"/>
      <c r="CX593" s="13"/>
      <c r="CY593" s="13"/>
      <c r="CZ593" s="13"/>
      <c r="DA593" s="13"/>
      <c r="DB593" s="13"/>
      <c r="DC593" s="13"/>
      <c r="DD593" s="13"/>
      <c r="DE593" s="13"/>
      <c r="DF593" s="13"/>
      <c r="DG593" s="13"/>
    </row>
    <row r="594" spans="2:111" ht="14.25">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c r="AL594" s="13"/>
      <c r="AM594" s="13"/>
      <c r="AN594" s="13"/>
      <c r="AO594" s="13"/>
      <c r="AP594" s="13"/>
      <c r="AQ594" s="13"/>
      <c r="AR594" s="13"/>
      <c r="AS594" s="13"/>
      <c r="AT594" s="13"/>
      <c r="AU594" s="13"/>
      <c r="AV594" s="13"/>
      <c r="AW594" s="13"/>
      <c r="AX594" s="13"/>
      <c r="AY594" s="13"/>
      <c r="AZ594" s="13"/>
      <c r="BA594" s="13"/>
      <c r="BB594" s="13"/>
      <c r="BC594" s="13"/>
      <c r="BD594" s="13"/>
      <c r="BE594" s="13"/>
      <c r="BF594" s="13"/>
      <c r="BG594" s="13"/>
      <c r="BH594" s="13"/>
      <c r="BI594" s="13"/>
      <c r="BJ594" s="13"/>
      <c r="BK594" s="13"/>
      <c r="BL594" s="13"/>
      <c r="BM594" s="13"/>
      <c r="BN594" s="13"/>
      <c r="BO594" s="13"/>
      <c r="BP594" s="13"/>
      <c r="BQ594" s="13"/>
      <c r="BR594" s="13"/>
      <c r="BS594" s="13"/>
      <c r="BT594" s="13"/>
      <c r="BU594" s="13"/>
      <c r="BV594" s="13"/>
      <c r="BW594" s="13"/>
      <c r="BX594" s="13"/>
      <c r="BY594" s="13"/>
      <c r="BZ594" s="13"/>
      <c r="CA594" s="13"/>
      <c r="CB594" s="13"/>
      <c r="CC594" s="13"/>
      <c r="CD594" s="13"/>
      <c r="CE594" s="13"/>
      <c r="CF594" s="13"/>
      <c r="CG594" s="13"/>
      <c r="CH594" s="13"/>
      <c r="CI594" s="13"/>
      <c r="CJ594" s="13"/>
      <c r="CK594" s="13"/>
      <c r="CL594" s="13"/>
      <c r="CM594" s="13"/>
      <c r="CN594" s="13"/>
      <c r="CO594" s="13"/>
      <c r="CP594" s="13"/>
      <c r="CQ594" s="13"/>
      <c r="CR594" s="13"/>
      <c r="CS594" s="13"/>
      <c r="CT594" s="13"/>
      <c r="CU594" s="13"/>
      <c r="CV594" s="13"/>
      <c r="CW594" s="13"/>
      <c r="CX594" s="13"/>
      <c r="CY594" s="13"/>
      <c r="CZ594" s="13"/>
      <c r="DA594" s="13"/>
      <c r="DB594" s="13"/>
      <c r="DC594" s="13"/>
      <c r="DD594" s="13"/>
      <c r="DE594" s="13"/>
      <c r="DF594" s="13"/>
      <c r="DG594" s="13"/>
    </row>
    <row r="595" spans="2:111" ht="14.25">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c r="AL595" s="13"/>
      <c r="AM595" s="13"/>
      <c r="AN595" s="13"/>
      <c r="AO595" s="13"/>
      <c r="AP595" s="13"/>
      <c r="AQ595" s="13"/>
      <c r="AR595" s="13"/>
      <c r="AS595" s="13"/>
      <c r="AT595" s="13"/>
      <c r="AU595" s="13"/>
      <c r="AV595" s="13"/>
      <c r="AW595" s="13"/>
      <c r="AX595" s="13"/>
      <c r="AY595" s="13"/>
      <c r="AZ595" s="13"/>
      <c r="BA595" s="13"/>
      <c r="BB595" s="13"/>
      <c r="BC595" s="13"/>
      <c r="BD595" s="13"/>
      <c r="BE595" s="13"/>
      <c r="BF595" s="13"/>
      <c r="BG595" s="13"/>
      <c r="BH595" s="13"/>
      <c r="BI595" s="13"/>
      <c r="BJ595" s="13"/>
      <c r="BK595" s="13"/>
      <c r="BL595" s="13"/>
      <c r="BM595" s="13"/>
      <c r="BN595" s="13"/>
      <c r="BO595" s="13"/>
      <c r="BP595" s="13"/>
      <c r="BQ595" s="13"/>
      <c r="BR595" s="13"/>
      <c r="BS595" s="13"/>
      <c r="BT595" s="13"/>
      <c r="BU595" s="13"/>
      <c r="BV595" s="13"/>
      <c r="BW595" s="13"/>
      <c r="BX595" s="13"/>
      <c r="BY595" s="13"/>
      <c r="BZ595" s="13"/>
      <c r="CA595" s="13"/>
      <c r="CB595" s="13"/>
      <c r="CC595" s="13"/>
      <c r="CD595" s="13"/>
      <c r="CE595" s="13"/>
      <c r="CF595" s="13"/>
      <c r="CG595" s="13"/>
      <c r="CH595" s="13"/>
      <c r="CI595" s="13"/>
      <c r="CJ595" s="13"/>
      <c r="CK595" s="13"/>
      <c r="CL595" s="13"/>
      <c r="CM595" s="13"/>
      <c r="CN595" s="13"/>
      <c r="CO595" s="13"/>
      <c r="CP595" s="13"/>
      <c r="CQ595" s="13"/>
      <c r="CR595" s="13"/>
      <c r="CS595" s="13"/>
      <c r="CT595" s="13"/>
      <c r="CU595" s="13"/>
      <c r="CV595" s="13"/>
      <c r="CW595" s="13"/>
      <c r="CX595" s="13"/>
      <c r="CY595" s="13"/>
      <c r="CZ595" s="13"/>
      <c r="DA595" s="13"/>
      <c r="DB595" s="13"/>
      <c r="DC595" s="13"/>
      <c r="DD595" s="13"/>
      <c r="DE595" s="13"/>
      <c r="DF595" s="13"/>
      <c r="DG595" s="13"/>
    </row>
    <row r="596" spans="2:111" ht="14.25">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c r="AN596" s="13"/>
      <c r="AO596" s="13"/>
      <c r="AP596" s="13"/>
      <c r="AQ596" s="13"/>
      <c r="AR596" s="13"/>
      <c r="AS596" s="13"/>
      <c r="AT596" s="13"/>
      <c r="AU596" s="13"/>
      <c r="AV596" s="13"/>
      <c r="AW596" s="13"/>
      <c r="AX596" s="13"/>
      <c r="AY596" s="13"/>
      <c r="AZ596" s="13"/>
      <c r="BA596" s="13"/>
      <c r="BB596" s="13"/>
      <c r="BC596" s="13"/>
      <c r="BD596" s="13"/>
      <c r="BE596" s="13"/>
      <c r="BF596" s="13"/>
      <c r="BG596" s="13"/>
      <c r="BH596" s="13"/>
      <c r="BI596" s="13"/>
      <c r="BJ596" s="13"/>
      <c r="BK596" s="13"/>
      <c r="BL596" s="13"/>
      <c r="BM596" s="13"/>
      <c r="BN596" s="13"/>
      <c r="BO596" s="13"/>
      <c r="BP596" s="13"/>
      <c r="BQ596" s="13"/>
      <c r="BR596" s="13"/>
      <c r="BS596" s="13"/>
      <c r="BT596" s="13"/>
      <c r="BU596" s="13"/>
      <c r="BV596" s="13"/>
      <c r="BW596" s="13"/>
      <c r="BX596" s="13"/>
      <c r="BY596" s="13"/>
      <c r="BZ596" s="13"/>
      <c r="CA596" s="13"/>
      <c r="CB596" s="13"/>
      <c r="CC596" s="13"/>
      <c r="CD596" s="13"/>
      <c r="CE596" s="13"/>
      <c r="CF596" s="13"/>
      <c r="CG596" s="13"/>
      <c r="CH596" s="13"/>
      <c r="CI596" s="13"/>
      <c r="CJ596" s="13"/>
      <c r="CK596" s="13"/>
      <c r="CL596" s="13"/>
      <c r="CM596" s="13"/>
      <c r="CN596" s="13"/>
      <c r="CO596" s="13"/>
      <c r="CP596" s="13"/>
      <c r="CQ596" s="13"/>
      <c r="CR596" s="13"/>
      <c r="CS596" s="13"/>
      <c r="CT596" s="13"/>
      <c r="CU596" s="13"/>
      <c r="CV596" s="13"/>
      <c r="CW596" s="13"/>
      <c r="CX596" s="13"/>
      <c r="CY596" s="13"/>
      <c r="CZ596" s="13"/>
      <c r="DA596" s="13"/>
      <c r="DB596" s="13"/>
      <c r="DC596" s="13"/>
      <c r="DD596" s="13"/>
      <c r="DE596" s="13"/>
      <c r="DF596" s="13"/>
      <c r="DG596" s="13"/>
    </row>
    <row r="597" spans="2:111" ht="14.25">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c r="AL597" s="13"/>
      <c r="AM597" s="13"/>
      <c r="AN597" s="13"/>
      <c r="AO597" s="13"/>
      <c r="AP597" s="13"/>
      <c r="AQ597" s="13"/>
      <c r="AR597" s="13"/>
      <c r="AS597" s="13"/>
      <c r="AT597" s="13"/>
      <c r="AU597" s="13"/>
      <c r="AV597" s="13"/>
      <c r="AW597" s="13"/>
      <c r="AX597" s="13"/>
      <c r="AY597" s="13"/>
      <c r="AZ597" s="13"/>
      <c r="BA597" s="13"/>
      <c r="BB597" s="13"/>
      <c r="BC597" s="13"/>
      <c r="BD597" s="13"/>
      <c r="BE597" s="13"/>
      <c r="BF597" s="13"/>
      <c r="BG597" s="13"/>
      <c r="BH597" s="13"/>
      <c r="BI597" s="13"/>
      <c r="BJ597" s="13"/>
      <c r="BK597" s="13"/>
      <c r="BL597" s="13"/>
      <c r="BM597" s="13"/>
      <c r="BN597" s="13"/>
      <c r="BO597" s="13"/>
      <c r="BP597" s="13"/>
      <c r="BQ597" s="13"/>
      <c r="BR597" s="13"/>
      <c r="BS597" s="13"/>
      <c r="BT597" s="13"/>
      <c r="BU597" s="13"/>
      <c r="BV597" s="13"/>
      <c r="BW597" s="13"/>
      <c r="BX597" s="13"/>
      <c r="BY597" s="13"/>
      <c r="BZ597" s="13"/>
      <c r="CA597" s="13"/>
      <c r="CB597" s="13"/>
      <c r="CC597" s="13"/>
      <c r="CD597" s="13"/>
      <c r="CE597" s="13"/>
      <c r="CF597" s="13"/>
      <c r="CG597" s="13"/>
      <c r="CH597" s="13"/>
      <c r="CI597" s="13"/>
      <c r="CJ597" s="13"/>
      <c r="CK597" s="13"/>
      <c r="CL597" s="13"/>
      <c r="CM597" s="13"/>
      <c r="CN597" s="13"/>
      <c r="CO597" s="13"/>
      <c r="CP597" s="13"/>
      <c r="CQ597" s="13"/>
      <c r="CR597" s="13"/>
      <c r="CS597" s="13"/>
      <c r="CT597" s="13"/>
      <c r="CU597" s="13"/>
      <c r="CV597" s="13"/>
      <c r="CW597" s="13"/>
      <c r="CX597" s="13"/>
      <c r="CY597" s="13"/>
      <c r="CZ597" s="13"/>
      <c r="DA597" s="13"/>
      <c r="DB597" s="13"/>
      <c r="DC597" s="13"/>
      <c r="DD597" s="13"/>
      <c r="DE597" s="13"/>
      <c r="DF597" s="13"/>
      <c r="DG597" s="13"/>
    </row>
    <row r="598" spans="2:111" ht="14.25">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c r="AX598" s="13"/>
      <c r="AY598" s="13"/>
      <c r="AZ598" s="13"/>
      <c r="BA598" s="13"/>
      <c r="BB598" s="13"/>
      <c r="BC598" s="13"/>
      <c r="BD598" s="13"/>
      <c r="BE598" s="13"/>
      <c r="BF598" s="13"/>
      <c r="BG598" s="13"/>
      <c r="BH598" s="13"/>
      <c r="BI598" s="13"/>
      <c r="BJ598" s="13"/>
      <c r="BK598" s="13"/>
      <c r="BL598" s="13"/>
      <c r="BM598" s="13"/>
      <c r="BN598" s="13"/>
      <c r="BO598" s="13"/>
      <c r="BP598" s="13"/>
      <c r="BQ598" s="13"/>
      <c r="BR598" s="13"/>
      <c r="BS598" s="13"/>
      <c r="BT598" s="13"/>
      <c r="BU598" s="13"/>
      <c r="BV598" s="13"/>
      <c r="BW598" s="13"/>
      <c r="BX598" s="13"/>
      <c r="BY598" s="13"/>
      <c r="BZ598" s="13"/>
      <c r="CA598" s="13"/>
      <c r="CB598" s="13"/>
      <c r="CC598" s="13"/>
      <c r="CD598" s="13"/>
      <c r="CE598" s="13"/>
      <c r="CF598" s="13"/>
      <c r="CG598" s="13"/>
      <c r="CH598" s="13"/>
      <c r="CI598" s="13"/>
      <c r="CJ598" s="13"/>
      <c r="CK598" s="13"/>
      <c r="CL598" s="13"/>
      <c r="CM598" s="13"/>
      <c r="CN598" s="13"/>
      <c r="CO598" s="13"/>
      <c r="CP598" s="13"/>
      <c r="CQ598" s="13"/>
      <c r="CR598" s="13"/>
      <c r="CS598" s="13"/>
      <c r="CT598" s="13"/>
      <c r="CU598" s="13"/>
      <c r="CV598" s="13"/>
      <c r="CW598" s="13"/>
      <c r="CX598" s="13"/>
      <c r="CY598" s="13"/>
      <c r="CZ598" s="13"/>
      <c r="DA598" s="13"/>
      <c r="DB598" s="13"/>
      <c r="DC598" s="13"/>
      <c r="DD598" s="13"/>
      <c r="DE598" s="13"/>
      <c r="DF598" s="13"/>
      <c r="DG598" s="13"/>
    </row>
    <row r="599" spans="2:111" ht="14.25">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c r="AN599" s="13"/>
      <c r="AO599" s="13"/>
      <c r="AP599" s="13"/>
      <c r="AQ599" s="13"/>
      <c r="AR599" s="13"/>
      <c r="AS599" s="13"/>
      <c r="AT599" s="13"/>
      <c r="AU599" s="13"/>
      <c r="AV599" s="13"/>
      <c r="AW599" s="13"/>
      <c r="AX599" s="13"/>
      <c r="AY599" s="13"/>
      <c r="AZ599" s="13"/>
      <c r="BA599" s="13"/>
      <c r="BB599" s="13"/>
      <c r="BC599" s="13"/>
      <c r="BD599" s="13"/>
      <c r="BE599" s="13"/>
      <c r="BF599" s="13"/>
      <c r="BG599" s="13"/>
      <c r="BH599" s="13"/>
      <c r="BI599" s="13"/>
      <c r="BJ599" s="13"/>
      <c r="BK599" s="13"/>
      <c r="BL599" s="13"/>
      <c r="BM599" s="13"/>
      <c r="BN599" s="13"/>
      <c r="BO599" s="13"/>
      <c r="BP599" s="13"/>
      <c r="BQ599" s="13"/>
      <c r="BR599" s="13"/>
      <c r="BS599" s="13"/>
      <c r="BT599" s="13"/>
      <c r="BU599" s="13"/>
      <c r="BV599" s="13"/>
      <c r="BW599" s="13"/>
      <c r="BX599" s="13"/>
      <c r="BY599" s="13"/>
      <c r="BZ599" s="13"/>
      <c r="CA599" s="13"/>
      <c r="CB599" s="13"/>
      <c r="CC599" s="13"/>
      <c r="CD599" s="13"/>
      <c r="CE599" s="13"/>
      <c r="CF599" s="13"/>
      <c r="CG599" s="13"/>
      <c r="CH599" s="13"/>
      <c r="CI599" s="13"/>
      <c r="CJ599" s="13"/>
      <c r="CK599" s="13"/>
      <c r="CL599" s="13"/>
      <c r="CM599" s="13"/>
      <c r="CN599" s="13"/>
      <c r="CO599" s="13"/>
      <c r="CP599" s="13"/>
      <c r="CQ599" s="13"/>
      <c r="CR599" s="13"/>
      <c r="CS599" s="13"/>
      <c r="CT599" s="13"/>
      <c r="CU599" s="13"/>
      <c r="CV599" s="13"/>
      <c r="CW599" s="13"/>
      <c r="CX599" s="13"/>
      <c r="CY599" s="13"/>
      <c r="CZ599" s="13"/>
      <c r="DA599" s="13"/>
      <c r="DB599" s="13"/>
      <c r="DC599" s="13"/>
      <c r="DD599" s="13"/>
      <c r="DE599" s="13"/>
      <c r="DF599" s="13"/>
      <c r="DG599" s="13"/>
    </row>
    <row r="600" spans="2:111" ht="14.25">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13"/>
      <c r="AL600" s="13"/>
      <c r="AM600" s="13"/>
      <c r="AN600" s="13"/>
      <c r="AO600" s="13"/>
      <c r="AP600" s="13"/>
      <c r="AQ600" s="13"/>
      <c r="AR600" s="13"/>
      <c r="AS600" s="13"/>
      <c r="AT600" s="13"/>
      <c r="AU600" s="13"/>
      <c r="AV600" s="13"/>
      <c r="AW600" s="13"/>
      <c r="AX600" s="13"/>
      <c r="AY600" s="13"/>
      <c r="AZ600" s="13"/>
      <c r="BA600" s="13"/>
      <c r="BB600" s="13"/>
      <c r="BC600" s="13"/>
      <c r="BD600" s="13"/>
      <c r="BE600" s="13"/>
      <c r="BF600" s="13"/>
      <c r="BG600" s="13"/>
      <c r="BH600" s="13"/>
      <c r="BI600" s="13"/>
      <c r="BJ600" s="13"/>
      <c r="BK600" s="13"/>
      <c r="BL600" s="13"/>
      <c r="BM600" s="13"/>
      <c r="BN600" s="13"/>
      <c r="BO600" s="13"/>
      <c r="BP600" s="13"/>
      <c r="BQ600" s="13"/>
      <c r="BR600" s="13"/>
      <c r="BS600" s="13"/>
      <c r="BT600" s="13"/>
      <c r="BU600" s="13"/>
      <c r="BV600" s="13"/>
      <c r="BW600" s="13"/>
      <c r="BX600" s="13"/>
      <c r="BY600" s="13"/>
      <c r="BZ600" s="13"/>
      <c r="CA600" s="13"/>
      <c r="CB600" s="13"/>
      <c r="CC600" s="13"/>
      <c r="CD600" s="13"/>
      <c r="CE600" s="13"/>
      <c r="CF600" s="13"/>
      <c r="CG600" s="13"/>
      <c r="CH600" s="13"/>
      <c r="CI600" s="13"/>
      <c r="CJ600" s="13"/>
      <c r="CK600" s="13"/>
      <c r="CL600" s="13"/>
      <c r="CM600" s="13"/>
      <c r="CN600" s="13"/>
      <c r="CO600" s="13"/>
      <c r="CP600" s="13"/>
      <c r="CQ600" s="13"/>
      <c r="CR600" s="13"/>
      <c r="CS600" s="13"/>
      <c r="CT600" s="13"/>
      <c r="CU600" s="13"/>
      <c r="CV600" s="13"/>
      <c r="CW600" s="13"/>
      <c r="CX600" s="13"/>
      <c r="CY600" s="13"/>
      <c r="CZ600" s="13"/>
      <c r="DA600" s="13"/>
      <c r="DB600" s="13"/>
      <c r="DC600" s="13"/>
      <c r="DD600" s="13"/>
      <c r="DE600" s="13"/>
      <c r="DF600" s="13"/>
      <c r="DG600" s="13"/>
    </row>
    <row r="601" spans="2:111" ht="14.25">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c r="AL601" s="13"/>
      <c r="AM601" s="13"/>
      <c r="AN601" s="13"/>
      <c r="AO601" s="13"/>
      <c r="AP601" s="13"/>
      <c r="AQ601" s="13"/>
      <c r="AR601" s="13"/>
      <c r="AS601" s="13"/>
      <c r="AT601" s="13"/>
      <c r="AU601" s="13"/>
      <c r="AV601" s="13"/>
      <c r="AW601" s="13"/>
      <c r="AX601" s="13"/>
      <c r="AY601" s="13"/>
      <c r="AZ601" s="13"/>
      <c r="BA601" s="13"/>
      <c r="BB601" s="13"/>
      <c r="BC601" s="13"/>
      <c r="BD601" s="13"/>
      <c r="BE601" s="13"/>
      <c r="BF601" s="13"/>
      <c r="BG601" s="13"/>
      <c r="BH601" s="13"/>
      <c r="BI601" s="13"/>
      <c r="BJ601" s="13"/>
      <c r="BK601" s="13"/>
      <c r="BL601" s="13"/>
      <c r="BM601" s="13"/>
      <c r="BN601" s="13"/>
      <c r="BO601" s="13"/>
      <c r="BP601" s="13"/>
      <c r="BQ601" s="13"/>
      <c r="BR601" s="13"/>
      <c r="BS601" s="13"/>
      <c r="BT601" s="13"/>
      <c r="BU601" s="13"/>
      <c r="BV601" s="13"/>
      <c r="BW601" s="13"/>
      <c r="BX601" s="13"/>
      <c r="BY601" s="13"/>
      <c r="BZ601" s="13"/>
      <c r="CA601" s="13"/>
      <c r="CB601" s="13"/>
      <c r="CC601" s="13"/>
      <c r="CD601" s="13"/>
      <c r="CE601" s="13"/>
      <c r="CF601" s="13"/>
      <c r="CG601" s="13"/>
      <c r="CH601" s="13"/>
      <c r="CI601" s="13"/>
      <c r="CJ601" s="13"/>
      <c r="CK601" s="13"/>
      <c r="CL601" s="13"/>
      <c r="CM601" s="13"/>
      <c r="CN601" s="13"/>
      <c r="CO601" s="13"/>
      <c r="CP601" s="13"/>
      <c r="CQ601" s="13"/>
      <c r="CR601" s="13"/>
      <c r="CS601" s="13"/>
      <c r="CT601" s="13"/>
      <c r="CU601" s="13"/>
      <c r="CV601" s="13"/>
      <c r="CW601" s="13"/>
      <c r="CX601" s="13"/>
      <c r="CY601" s="13"/>
      <c r="CZ601" s="13"/>
      <c r="DA601" s="13"/>
      <c r="DB601" s="13"/>
      <c r="DC601" s="13"/>
      <c r="DD601" s="13"/>
      <c r="DE601" s="13"/>
      <c r="DF601" s="13"/>
      <c r="DG601" s="13"/>
    </row>
    <row r="602" spans="2:111" ht="14.25">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c r="AL602" s="13"/>
      <c r="AM602" s="13"/>
      <c r="AN602" s="13"/>
      <c r="AO602" s="13"/>
      <c r="AP602" s="13"/>
      <c r="AQ602" s="13"/>
      <c r="AR602" s="13"/>
      <c r="AS602" s="13"/>
      <c r="AT602" s="13"/>
      <c r="AU602" s="13"/>
      <c r="AV602" s="13"/>
      <c r="AW602" s="13"/>
      <c r="AX602" s="13"/>
      <c r="AY602" s="13"/>
      <c r="AZ602" s="13"/>
      <c r="BA602" s="13"/>
      <c r="BB602" s="13"/>
      <c r="BC602" s="13"/>
      <c r="BD602" s="13"/>
      <c r="BE602" s="13"/>
      <c r="BF602" s="13"/>
      <c r="BG602" s="13"/>
      <c r="BH602" s="13"/>
      <c r="BI602" s="13"/>
      <c r="BJ602" s="13"/>
      <c r="BK602" s="13"/>
      <c r="BL602" s="13"/>
      <c r="BM602" s="13"/>
      <c r="BN602" s="13"/>
      <c r="BO602" s="13"/>
      <c r="BP602" s="13"/>
      <c r="BQ602" s="13"/>
      <c r="BR602" s="13"/>
      <c r="BS602" s="13"/>
      <c r="BT602" s="13"/>
      <c r="BU602" s="13"/>
      <c r="BV602" s="13"/>
      <c r="BW602" s="13"/>
      <c r="BX602" s="13"/>
      <c r="BY602" s="13"/>
      <c r="BZ602" s="13"/>
      <c r="CA602" s="13"/>
      <c r="CB602" s="13"/>
      <c r="CC602" s="13"/>
      <c r="CD602" s="13"/>
      <c r="CE602" s="13"/>
      <c r="CF602" s="13"/>
      <c r="CG602" s="13"/>
      <c r="CH602" s="13"/>
      <c r="CI602" s="13"/>
      <c r="CJ602" s="13"/>
      <c r="CK602" s="13"/>
      <c r="CL602" s="13"/>
      <c r="CM602" s="13"/>
      <c r="CN602" s="13"/>
      <c r="CO602" s="13"/>
      <c r="CP602" s="13"/>
      <c r="CQ602" s="13"/>
      <c r="CR602" s="13"/>
      <c r="CS602" s="13"/>
      <c r="CT602" s="13"/>
      <c r="CU602" s="13"/>
      <c r="CV602" s="13"/>
      <c r="CW602" s="13"/>
      <c r="CX602" s="13"/>
      <c r="CY602" s="13"/>
      <c r="CZ602" s="13"/>
      <c r="DA602" s="13"/>
      <c r="DB602" s="13"/>
      <c r="DC602" s="13"/>
      <c r="DD602" s="13"/>
      <c r="DE602" s="13"/>
      <c r="DF602" s="13"/>
      <c r="DG602" s="13"/>
    </row>
    <row r="603" spans="2:111" ht="14.25">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13"/>
      <c r="AO603" s="13"/>
      <c r="AP603" s="13"/>
      <c r="AQ603" s="13"/>
      <c r="AR603" s="13"/>
      <c r="AS603" s="13"/>
      <c r="AT603" s="13"/>
      <c r="AU603" s="13"/>
      <c r="AV603" s="13"/>
      <c r="AW603" s="13"/>
      <c r="AX603" s="13"/>
      <c r="AY603" s="13"/>
      <c r="AZ603" s="13"/>
      <c r="BA603" s="13"/>
      <c r="BB603" s="13"/>
      <c r="BC603" s="13"/>
      <c r="BD603" s="13"/>
      <c r="BE603" s="13"/>
      <c r="BF603" s="13"/>
      <c r="BG603" s="13"/>
      <c r="BH603" s="13"/>
      <c r="BI603" s="13"/>
      <c r="BJ603" s="13"/>
      <c r="BK603" s="13"/>
      <c r="BL603" s="13"/>
      <c r="BM603" s="13"/>
      <c r="BN603" s="13"/>
      <c r="BO603" s="13"/>
      <c r="BP603" s="13"/>
      <c r="BQ603" s="13"/>
      <c r="BR603" s="13"/>
      <c r="BS603" s="13"/>
      <c r="BT603" s="13"/>
      <c r="BU603" s="13"/>
      <c r="BV603" s="13"/>
      <c r="BW603" s="13"/>
      <c r="BX603" s="13"/>
      <c r="BY603" s="13"/>
      <c r="BZ603" s="13"/>
      <c r="CA603" s="13"/>
      <c r="CB603" s="13"/>
      <c r="CC603" s="13"/>
      <c r="CD603" s="13"/>
      <c r="CE603" s="13"/>
      <c r="CF603" s="13"/>
      <c r="CG603" s="13"/>
      <c r="CH603" s="13"/>
      <c r="CI603" s="13"/>
      <c r="CJ603" s="13"/>
      <c r="CK603" s="13"/>
      <c r="CL603" s="13"/>
      <c r="CM603" s="13"/>
      <c r="CN603" s="13"/>
      <c r="CO603" s="13"/>
      <c r="CP603" s="13"/>
      <c r="CQ603" s="13"/>
      <c r="CR603" s="13"/>
      <c r="CS603" s="13"/>
      <c r="CT603" s="13"/>
      <c r="CU603" s="13"/>
      <c r="CV603" s="13"/>
      <c r="CW603" s="13"/>
      <c r="CX603" s="13"/>
      <c r="CY603" s="13"/>
      <c r="CZ603" s="13"/>
      <c r="DA603" s="13"/>
      <c r="DB603" s="13"/>
      <c r="DC603" s="13"/>
      <c r="DD603" s="13"/>
      <c r="DE603" s="13"/>
      <c r="DF603" s="13"/>
      <c r="DG603" s="13"/>
    </row>
    <row r="604" spans="2:111" ht="14.25">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c r="AL604" s="13"/>
      <c r="AM604" s="13"/>
      <c r="AN604" s="13"/>
      <c r="AO604" s="13"/>
      <c r="AP604" s="13"/>
      <c r="AQ604" s="13"/>
      <c r="AR604" s="13"/>
      <c r="AS604" s="13"/>
      <c r="AT604" s="13"/>
      <c r="AU604" s="13"/>
      <c r="AV604" s="13"/>
      <c r="AW604" s="13"/>
      <c r="AX604" s="13"/>
      <c r="AY604" s="13"/>
      <c r="AZ604" s="13"/>
      <c r="BA604" s="13"/>
      <c r="BB604" s="13"/>
      <c r="BC604" s="13"/>
      <c r="BD604" s="13"/>
      <c r="BE604" s="13"/>
      <c r="BF604" s="13"/>
      <c r="BG604" s="13"/>
      <c r="BH604" s="13"/>
      <c r="BI604" s="13"/>
      <c r="BJ604" s="13"/>
      <c r="BK604" s="13"/>
      <c r="BL604" s="13"/>
      <c r="BM604" s="13"/>
      <c r="BN604" s="13"/>
      <c r="BO604" s="13"/>
      <c r="BP604" s="13"/>
      <c r="BQ604" s="13"/>
      <c r="BR604" s="13"/>
      <c r="BS604" s="13"/>
      <c r="BT604" s="13"/>
      <c r="BU604" s="13"/>
      <c r="BV604" s="13"/>
      <c r="BW604" s="13"/>
      <c r="BX604" s="13"/>
      <c r="BY604" s="13"/>
      <c r="BZ604" s="13"/>
      <c r="CA604" s="13"/>
      <c r="CB604" s="13"/>
      <c r="CC604" s="13"/>
      <c r="CD604" s="13"/>
      <c r="CE604" s="13"/>
      <c r="CF604" s="13"/>
      <c r="CG604" s="13"/>
      <c r="CH604" s="13"/>
      <c r="CI604" s="13"/>
      <c r="CJ604" s="13"/>
      <c r="CK604" s="13"/>
      <c r="CL604" s="13"/>
      <c r="CM604" s="13"/>
      <c r="CN604" s="13"/>
      <c r="CO604" s="13"/>
      <c r="CP604" s="13"/>
      <c r="CQ604" s="13"/>
      <c r="CR604" s="13"/>
      <c r="CS604" s="13"/>
      <c r="CT604" s="13"/>
      <c r="CU604" s="13"/>
      <c r="CV604" s="13"/>
      <c r="CW604" s="13"/>
      <c r="CX604" s="13"/>
      <c r="CY604" s="13"/>
      <c r="CZ604" s="13"/>
      <c r="DA604" s="13"/>
      <c r="DB604" s="13"/>
      <c r="DC604" s="13"/>
      <c r="DD604" s="13"/>
      <c r="DE604" s="13"/>
      <c r="DF604" s="13"/>
      <c r="DG604" s="13"/>
    </row>
    <row r="605" spans="2:111" ht="14.25">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c r="AN605" s="13"/>
      <c r="AO605" s="13"/>
      <c r="AP605" s="13"/>
      <c r="AQ605" s="13"/>
      <c r="AR605" s="13"/>
      <c r="AS605" s="13"/>
      <c r="AT605" s="13"/>
      <c r="AU605" s="13"/>
      <c r="AV605" s="13"/>
      <c r="AW605" s="13"/>
      <c r="AX605" s="13"/>
      <c r="AY605" s="13"/>
      <c r="AZ605" s="13"/>
      <c r="BA605" s="13"/>
      <c r="BB605" s="13"/>
      <c r="BC605" s="13"/>
      <c r="BD605" s="13"/>
      <c r="BE605" s="13"/>
      <c r="BF605" s="13"/>
      <c r="BG605" s="13"/>
      <c r="BH605" s="13"/>
      <c r="BI605" s="13"/>
      <c r="BJ605" s="13"/>
      <c r="BK605" s="13"/>
      <c r="BL605" s="13"/>
      <c r="BM605" s="13"/>
      <c r="BN605" s="13"/>
      <c r="BO605" s="13"/>
      <c r="BP605" s="13"/>
      <c r="BQ605" s="13"/>
      <c r="BR605" s="13"/>
      <c r="BS605" s="13"/>
      <c r="BT605" s="13"/>
      <c r="BU605" s="13"/>
      <c r="BV605" s="13"/>
      <c r="BW605" s="13"/>
      <c r="BX605" s="13"/>
      <c r="BY605" s="13"/>
      <c r="BZ605" s="13"/>
      <c r="CA605" s="13"/>
      <c r="CB605" s="13"/>
      <c r="CC605" s="13"/>
      <c r="CD605" s="13"/>
      <c r="CE605" s="13"/>
      <c r="CF605" s="13"/>
      <c r="CG605" s="13"/>
      <c r="CH605" s="13"/>
      <c r="CI605" s="13"/>
      <c r="CJ605" s="13"/>
      <c r="CK605" s="13"/>
      <c r="CL605" s="13"/>
      <c r="CM605" s="13"/>
      <c r="CN605" s="13"/>
      <c r="CO605" s="13"/>
      <c r="CP605" s="13"/>
      <c r="CQ605" s="13"/>
      <c r="CR605" s="13"/>
      <c r="CS605" s="13"/>
      <c r="CT605" s="13"/>
      <c r="CU605" s="13"/>
      <c r="CV605" s="13"/>
      <c r="CW605" s="13"/>
      <c r="CX605" s="13"/>
      <c r="CY605" s="13"/>
      <c r="CZ605" s="13"/>
      <c r="DA605" s="13"/>
      <c r="DB605" s="13"/>
      <c r="DC605" s="13"/>
      <c r="DD605" s="13"/>
      <c r="DE605" s="13"/>
      <c r="DF605" s="13"/>
      <c r="DG605" s="13"/>
    </row>
    <row r="606" spans="2:111" ht="14.25">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c r="AO606" s="13"/>
      <c r="AP606" s="13"/>
      <c r="AQ606" s="13"/>
      <c r="AR606" s="13"/>
      <c r="AS606" s="13"/>
      <c r="AT606" s="13"/>
      <c r="AU606" s="13"/>
      <c r="AV606" s="13"/>
      <c r="AW606" s="13"/>
      <c r="AX606" s="13"/>
      <c r="AY606" s="13"/>
      <c r="AZ606" s="13"/>
      <c r="BA606" s="13"/>
      <c r="BB606" s="13"/>
      <c r="BC606" s="13"/>
      <c r="BD606" s="13"/>
      <c r="BE606" s="13"/>
      <c r="BF606" s="13"/>
      <c r="BG606" s="13"/>
      <c r="BH606" s="13"/>
      <c r="BI606" s="13"/>
      <c r="BJ606" s="13"/>
      <c r="BK606" s="13"/>
      <c r="BL606" s="13"/>
      <c r="BM606" s="13"/>
      <c r="BN606" s="13"/>
      <c r="BO606" s="13"/>
      <c r="BP606" s="13"/>
      <c r="BQ606" s="13"/>
      <c r="BR606" s="13"/>
      <c r="BS606" s="13"/>
      <c r="BT606" s="13"/>
      <c r="BU606" s="13"/>
      <c r="BV606" s="13"/>
      <c r="BW606" s="13"/>
      <c r="BX606" s="13"/>
      <c r="BY606" s="13"/>
      <c r="BZ606" s="13"/>
      <c r="CA606" s="13"/>
      <c r="CB606" s="13"/>
      <c r="CC606" s="13"/>
      <c r="CD606" s="13"/>
      <c r="CE606" s="13"/>
      <c r="CF606" s="13"/>
      <c r="CG606" s="13"/>
      <c r="CH606" s="13"/>
      <c r="CI606" s="13"/>
      <c r="CJ606" s="13"/>
      <c r="CK606" s="13"/>
      <c r="CL606" s="13"/>
      <c r="CM606" s="13"/>
      <c r="CN606" s="13"/>
      <c r="CO606" s="13"/>
      <c r="CP606" s="13"/>
      <c r="CQ606" s="13"/>
      <c r="CR606" s="13"/>
      <c r="CS606" s="13"/>
      <c r="CT606" s="13"/>
      <c r="CU606" s="13"/>
      <c r="CV606" s="13"/>
      <c r="CW606" s="13"/>
      <c r="CX606" s="13"/>
      <c r="CY606" s="13"/>
      <c r="CZ606" s="13"/>
      <c r="DA606" s="13"/>
      <c r="DB606" s="13"/>
      <c r="DC606" s="13"/>
      <c r="DD606" s="13"/>
      <c r="DE606" s="13"/>
      <c r="DF606" s="13"/>
      <c r="DG606" s="13"/>
    </row>
    <row r="607" spans="2:111" ht="14.25">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c r="AN607" s="13"/>
      <c r="AO607" s="13"/>
      <c r="AP607" s="13"/>
      <c r="AQ607" s="13"/>
      <c r="AR607" s="13"/>
      <c r="AS607" s="13"/>
      <c r="AT607" s="13"/>
      <c r="AU607" s="13"/>
      <c r="AV607" s="13"/>
      <c r="AW607" s="13"/>
      <c r="AX607" s="13"/>
      <c r="AY607" s="13"/>
      <c r="AZ607" s="13"/>
      <c r="BA607" s="13"/>
      <c r="BB607" s="13"/>
      <c r="BC607" s="13"/>
      <c r="BD607" s="13"/>
      <c r="BE607" s="13"/>
      <c r="BF607" s="13"/>
      <c r="BG607" s="13"/>
      <c r="BH607" s="13"/>
      <c r="BI607" s="13"/>
      <c r="BJ607" s="13"/>
      <c r="BK607" s="13"/>
      <c r="BL607" s="13"/>
      <c r="BM607" s="13"/>
      <c r="BN607" s="13"/>
      <c r="BO607" s="13"/>
      <c r="BP607" s="13"/>
      <c r="BQ607" s="13"/>
      <c r="BR607" s="13"/>
      <c r="BS607" s="13"/>
      <c r="BT607" s="13"/>
      <c r="BU607" s="13"/>
      <c r="BV607" s="13"/>
      <c r="BW607" s="13"/>
      <c r="BX607" s="13"/>
      <c r="BY607" s="13"/>
      <c r="BZ607" s="13"/>
      <c r="CA607" s="13"/>
      <c r="CB607" s="13"/>
      <c r="CC607" s="13"/>
      <c r="CD607" s="13"/>
      <c r="CE607" s="13"/>
      <c r="CF607" s="13"/>
      <c r="CG607" s="13"/>
      <c r="CH607" s="13"/>
      <c r="CI607" s="13"/>
      <c r="CJ607" s="13"/>
      <c r="CK607" s="13"/>
      <c r="CL607" s="13"/>
      <c r="CM607" s="13"/>
      <c r="CN607" s="13"/>
      <c r="CO607" s="13"/>
      <c r="CP607" s="13"/>
      <c r="CQ607" s="13"/>
      <c r="CR607" s="13"/>
      <c r="CS607" s="13"/>
      <c r="CT607" s="13"/>
      <c r="CU607" s="13"/>
      <c r="CV607" s="13"/>
      <c r="CW607" s="13"/>
      <c r="CX607" s="13"/>
      <c r="CY607" s="13"/>
      <c r="CZ607" s="13"/>
      <c r="DA607" s="13"/>
      <c r="DB607" s="13"/>
      <c r="DC607" s="13"/>
      <c r="DD607" s="13"/>
      <c r="DE607" s="13"/>
      <c r="DF607" s="13"/>
      <c r="DG607" s="13"/>
    </row>
    <row r="608" spans="2:111" ht="14.25">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c r="AN608" s="13"/>
      <c r="AO608" s="13"/>
      <c r="AP608" s="13"/>
      <c r="AQ608" s="13"/>
      <c r="AR608" s="13"/>
      <c r="AS608" s="13"/>
      <c r="AT608" s="13"/>
      <c r="AU608" s="13"/>
      <c r="AV608" s="13"/>
      <c r="AW608" s="13"/>
      <c r="AX608" s="13"/>
      <c r="AY608" s="13"/>
      <c r="AZ608" s="13"/>
      <c r="BA608" s="13"/>
      <c r="BB608" s="13"/>
      <c r="BC608" s="13"/>
      <c r="BD608" s="13"/>
      <c r="BE608" s="13"/>
      <c r="BF608" s="13"/>
      <c r="BG608" s="13"/>
      <c r="BH608" s="13"/>
      <c r="BI608" s="13"/>
      <c r="BJ608" s="13"/>
      <c r="BK608" s="13"/>
      <c r="BL608" s="13"/>
      <c r="BM608" s="13"/>
      <c r="BN608" s="13"/>
      <c r="BO608" s="13"/>
      <c r="BP608" s="13"/>
      <c r="BQ608" s="13"/>
      <c r="BR608" s="13"/>
      <c r="BS608" s="13"/>
      <c r="BT608" s="13"/>
      <c r="BU608" s="13"/>
      <c r="BV608" s="13"/>
      <c r="BW608" s="13"/>
      <c r="BX608" s="13"/>
      <c r="BY608" s="13"/>
      <c r="BZ608" s="13"/>
      <c r="CA608" s="13"/>
      <c r="CB608" s="13"/>
      <c r="CC608" s="13"/>
      <c r="CD608" s="13"/>
      <c r="CE608" s="13"/>
      <c r="CF608" s="13"/>
      <c r="CG608" s="13"/>
      <c r="CH608" s="13"/>
      <c r="CI608" s="13"/>
      <c r="CJ608" s="13"/>
      <c r="CK608" s="13"/>
      <c r="CL608" s="13"/>
      <c r="CM608" s="13"/>
      <c r="CN608" s="13"/>
      <c r="CO608" s="13"/>
      <c r="CP608" s="13"/>
      <c r="CQ608" s="13"/>
      <c r="CR608" s="13"/>
      <c r="CS608" s="13"/>
      <c r="CT608" s="13"/>
      <c r="CU608" s="13"/>
      <c r="CV608" s="13"/>
      <c r="CW608" s="13"/>
      <c r="CX608" s="13"/>
      <c r="CY608" s="13"/>
      <c r="CZ608" s="13"/>
      <c r="DA608" s="13"/>
      <c r="DB608" s="13"/>
      <c r="DC608" s="13"/>
      <c r="DD608" s="13"/>
      <c r="DE608" s="13"/>
      <c r="DF608" s="13"/>
      <c r="DG608" s="13"/>
    </row>
    <row r="609" spans="2:111" ht="14.25">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c r="AN609" s="13"/>
      <c r="AO609" s="13"/>
      <c r="AP609" s="13"/>
      <c r="AQ609" s="13"/>
      <c r="AR609" s="13"/>
      <c r="AS609" s="13"/>
      <c r="AT609" s="13"/>
      <c r="AU609" s="13"/>
      <c r="AV609" s="13"/>
      <c r="AW609" s="13"/>
      <c r="AX609" s="13"/>
      <c r="AY609" s="13"/>
      <c r="AZ609" s="13"/>
      <c r="BA609" s="13"/>
      <c r="BB609" s="13"/>
      <c r="BC609" s="13"/>
      <c r="BD609" s="13"/>
      <c r="BE609" s="13"/>
      <c r="BF609" s="13"/>
      <c r="BG609" s="13"/>
      <c r="BH609" s="13"/>
      <c r="BI609" s="13"/>
      <c r="BJ609" s="13"/>
      <c r="BK609" s="13"/>
      <c r="BL609" s="13"/>
      <c r="BM609" s="13"/>
      <c r="BN609" s="13"/>
      <c r="BO609" s="13"/>
      <c r="BP609" s="13"/>
      <c r="BQ609" s="13"/>
      <c r="BR609" s="13"/>
      <c r="BS609" s="13"/>
      <c r="BT609" s="13"/>
      <c r="BU609" s="13"/>
      <c r="BV609" s="13"/>
      <c r="BW609" s="13"/>
      <c r="BX609" s="13"/>
      <c r="BY609" s="13"/>
      <c r="BZ609" s="13"/>
      <c r="CA609" s="13"/>
      <c r="CB609" s="13"/>
      <c r="CC609" s="13"/>
      <c r="CD609" s="13"/>
      <c r="CE609" s="13"/>
      <c r="CF609" s="13"/>
      <c r="CG609" s="13"/>
      <c r="CH609" s="13"/>
      <c r="CI609" s="13"/>
      <c r="CJ609" s="13"/>
      <c r="CK609" s="13"/>
      <c r="CL609" s="13"/>
      <c r="CM609" s="13"/>
      <c r="CN609" s="13"/>
      <c r="CO609" s="13"/>
      <c r="CP609" s="13"/>
      <c r="CQ609" s="13"/>
      <c r="CR609" s="13"/>
      <c r="CS609" s="13"/>
      <c r="CT609" s="13"/>
      <c r="CU609" s="13"/>
      <c r="CV609" s="13"/>
      <c r="CW609" s="13"/>
      <c r="CX609" s="13"/>
      <c r="CY609" s="13"/>
      <c r="CZ609" s="13"/>
      <c r="DA609" s="13"/>
      <c r="DB609" s="13"/>
      <c r="DC609" s="13"/>
      <c r="DD609" s="13"/>
      <c r="DE609" s="13"/>
      <c r="DF609" s="13"/>
      <c r="DG609" s="13"/>
    </row>
    <row r="610" spans="2:111" ht="14.25">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c r="AL610" s="13"/>
      <c r="AM610" s="13"/>
      <c r="AN610" s="13"/>
      <c r="AO610" s="13"/>
      <c r="AP610" s="13"/>
      <c r="AQ610" s="13"/>
      <c r="AR610" s="13"/>
      <c r="AS610" s="13"/>
      <c r="AT610" s="13"/>
      <c r="AU610" s="13"/>
      <c r="AV610" s="13"/>
      <c r="AW610" s="13"/>
      <c r="AX610" s="13"/>
      <c r="AY610" s="13"/>
      <c r="AZ610" s="13"/>
      <c r="BA610" s="13"/>
      <c r="BB610" s="13"/>
      <c r="BC610" s="13"/>
      <c r="BD610" s="13"/>
      <c r="BE610" s="13"/>
      <c r="BF610" s="13"/>
      <c r="BG610" s="13"/>
      <c r="BH610" s="13"/>
      <c r="BI610" s="13"/>
      <c r="BJ610" s="13"/>
      <c r="BK610" s="13"/>
      <c r="BL610" s="13"/>
      <c r="BM610" s="13"/>
      <c r="BN610" s="13"/>
      <c r="BO610" s="13"/>
      <c r="BP610" s="13"/>
      <c r="BQ610" s="13"/>
      <c r="BR610" s="13"/>
      <c r="BS610" s="13"/>
      <c r="BT610" s="13"/>
      <c r="BU610" s="13"/>
      <c r="BV610" s="13"/>
      <c r="BW610" s="13"/>
      <c r="BX610" s="13"/>
      <c r="BY610" s="13"/>
      <c r="BZ610" s="13"/>
      <c r="CA610" s="13"/>
      <c r="CB610" s="13"/>
      <c r="CC610" s="13"/>
      <c r="CD610" s="13"/>
      <c r="CE610" s="13"/>
      <c r="CF610" s="13"/>
      <c r="CG610" s="13"/>
      <c r="CH610" s="13"/>
      <c r="CI610" s="13"/>
      <c r="CJ610" s="13"/>
      <c r="CK610" s="13"/>
      <c r="CL610" s="13"/>
      <c r="CM610" s="13"/>
      <c r="CN610" s="13"/>
      <c r="CO610" s="13"/>
      <c r="CP610" s="13"/>
      <c r="CQ610" s="13"/>
      <c r="CR610" s="13"/>
      <c r="CS610" s="13"/>
      <c r="CT610" s="13"/>
      <c r="CU610" s="13"/>
      <c r="CV610" s="13"/>
      <c r="CW610" s="13"/>
      <c r="CX610" s="13"/>
      <c r="CY610" s="13"/>
      <c r="CZ610" s="13"/>
      <c r="DA610" s="13"/>
      <c r="DB610" s="13"/>
      <c r="DC610" s="13"/>
      <c r="DD610" s="13"/>
      <c r="DE610" s="13"/>
      <c r="DF610" s="13"/>
      <c r="DG610" s="13"/>
    </row>
    <row r="611" spans="2:111" ht="14.25">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c r="AN611" s="13"/>
      <c r="AO611" s="13"/>
      <c r="AP611" s="13"/>
      <c r="AQ611" s="13"/>
      <c r="AR611" s="13"/>
      <c r="AS611" s="13"/>
      <c r="AT611" s="13"/>
      <c r="AU611" s="13"/>
      <c r="AV611" s="13"/>
      <c r="AW611" s="13"/>
      <c r="AX611" s="13"/>
      <c r="AY611" s="13"/>
      <c r="AZ611" s="13"/>
      <c r="BA611" s="13"/>
      <c r="BB611" s="13"/>
      <c r="BC611" s="13"/>
      <c r="BD611" s="13"/>
      <c r="BE611" s="13"/>
      <c r="BF611" s="13"/>
      <c r="BG611" s="13"/>
      <c r="BH611" s="13"/>
      <c r="BI611" s="13"/>
      <c r="BJ611" s="13"/>
      <c r="BK611" s="13"/>
      <c r="BL611" s="13"/>
      <c r="BM611" s="13"/>
      <c r="BN611" s="13"/>
      <c r="BO611" s="13"/>
      <c r="BP611" s="13"/>
      <c r="BQ611" s="13"/>
      <c r="BR611" s="13"/>
      <c r="BS611" s="13"/>
      <c r="BT611" s="13"/>
      <c r="BU611" s="13"/>
      <c r="BV611" s="13"/>
      <c r="BW611" s="13"/>
      <c r="BX611" s="13"/>
      <c r="BY611" s="13"/>
      <c r="BZ611" s="13"/>
      <c r="CA611" s="13"/>
      <c r="CB611" s="13"/>
      <c r="CC611" s="13"/>
      <c r="CD611" s="13"/>
      <c r="CE611" s="13"/>
      <c r="CF611" s="13"/>
      <c r="CG611" s="13"/>
      <c r="CH611" s="13"/>
      <c r="CI611" s="13"/>
      <c r="CJ611" s="13"/>
      <c r="CK611" s="13"/>
      <c r="CL611" s="13"/>
      <c r="CM611" s="13"/>
      <c r="CN611" s="13"/>
      <c r="CO611" s="13"/>
      <c r="CP611" s="13"/>
      <c r="CQ611" s="13"/>
      <c r="CR611" s="13"/>
      <c r="CS611" s="13"/>
      <c r="CT611" s="13"/>
      <c r="CU611" s="13"/>
      <c r="CV611" s="13"/>
      <c r="CW611" s="13"/>
      <c r="CX611" s="13"/>
      <c r="CY611" s="13"/>
      <c r="CZ611" s="13"/>
      <c r="DA611" s="13"/>
      <c r="DB611" s="13"/>
      <c r="DC611" s="13"/>
      <c r="DD611" s="13"/>
      <c r="DE611" s="13"/>
      <c r="DF611" s="13"/>
      <c r="DG611" s="13"/>
    </row>
    <row r="612" spans="2:111" ht="14.25">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c r="AN612" s="13"/>
      <c r="AO612" s="13"/>
      <c r="AP612" s="13"/>
      <c r="AQ612" s="13"/>
      <c r="AR612" s="13"/>
      <c r="AS612" s="13"/>
      <c r="AT612" s="13"/>
      <c r="AU612" s="13"/>
      <c r="AV612" s="13"/>
      <c r="AW612" s="13"/>
      <c r="AX612" s="13"/>
      <c r="AY612" s="13"/>
      <c r="AZ612" s="13"/>
      <c r="BA612" s="13"/>
      <c r="BB612" s="13"/>
      <c r="BC612" s="13"/>
      <c r="BD612" s="13"/>
      <c r="BE612" s="13"/>
      <c r="BF612" s="13"/>
      <c r="BG612" s="13"/>
      <c r="BH612" s="13"/>
      <c r="BI612" s="13"/>
      <c r="BJ612" s="13"/>
      <c r="BK612" s="13"/>
      <c r="BL612" s="13"/>
      <c r="BM612" s="13"/>
      <c r="BN612" s="13"/>
      <c r="BO612" s="13"/>
      <c r="BP612" s="13"/>
      <c r="BQ612" s="13"/>
      <c r="BR612" s="13"/>
      <c r="BS612" s="13"/>
      <c r="BT612" s="13"/>
      <c r="BU612" s="13"/>
      <c r="BV612" s="13"/>
      <c r="BW612" s="13"/>
      <c r="BX612" s="13"/>
      <c r="BY612" s="13"/>
      <c r="BZ612" s="13"/>
      <c r="CA612" s="13"/>
      <c r="CB612" s="13"/>
      <c r="CC612" s="13"/>
      <c r="CD612" s="13"/>
      <c r="CE612" s="13"/>
      <c r="CF612" s="13"/>
      <c r="CG612" s="13"/>
      <c r="CH612" s="13"/>
      <c r="CI612" s="13"/>
      <c r="CJ612" s="13"/>
      <c r="CK612" s="13"/>
      <c r="CL612" s="13"/>
      <c r="CM612" s="13"/>
      <c r="CN612" s="13"/>
      <c r="CO612" s="13"/>
      <c r="CP612" s="13"/>
      <c r="CQ612" s="13"/>
      <c r="CR612" s="13"/>
      <c r="CS612" s="13"/>
      <c r="CT612" s="13"/>
      <c r="CU612" s="13"/>
      <c r="CV612" s="13"/>
      <c r="CW612" s="13"/>
      <c r="CX612" s="13"/>
      <c r="CY612" s="13"/>
      <c r="CZ612" s="13"/>
      <c r="DA612" s="13"/>
      <c r="DB612" s="13"/>
      <c r="DC612" s="13"/>
      <c r="DD612" s="13"/>
      <c r="DE612" s="13"/>
      <c r="DF612" s="13"/>
      <c r="DG612" s="13"/>
    </row>
    <row r="613" spans="2:111" ht="14.25">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c r="AL613" s="13"/>
      <c r="AM613" s="13"/>
      <c r="AN613" s="13"/>
      <c r="AO613" s="13"/>
      <c r="AP613" s="13"/>
      <c r="AQ613" s="13"/>
      <c r="AR613" s="13"/>
      <c r="AS613" s="13"/>
      <c r="AT613" s="13"/>
      <c r="AU613" s="13"/>
      <c r="AV613" s="13"/>
      <c r="AW613" s="13"/>
      <c r="AX613" s="13"/>
      <c r="AY613" s="13"/>
      <c r="AZ613" s="13"/>
      <c r="BA613" s="13"/>
      <c r="BB613" s="13"/>
      <c r="BC613" s="13"/>
      <c r="BD613" s="13"/>
      <c r="BE613" s="13"/>
      <c r="BF613" s="13"/>
      <c r="BG613" s="13"/>
      <c r="BH613" s="13"/>
      <c r="BI613" s="13"/>
      <c r="BJ613" s="13"/>
      <c r="BK613" s="13"/>
      <c r="BL613" s="13"/>
      <c r="BM613" s="13"/>
      <c r="BN613" s="13"/>
      <c r="BO613" s="13"/>
      <c r="BP613" s="13"/>
      <c r="BQ613" s="13"/>
      <c r="BR613" s="13"/>
      <c r="BS613" s="13"/>
      <c r="BT613" s="13"/>
      <c r="BU613" s="13"/>
      <c r="BV613" s="13"/>
      <c r="BW613" s="13"/>
      <c r="BX613" s="13"/>
      <c r="BY613" s="13"/>
      <c r="BZ613" s="13"/>
      <c r="CA613" s="13"/>
      <c r="CB613" s="13"/>
      <c r="CC613" s="13"/>
      <c r="CD613" s="13"/>
      <c r="CE613" s="13"/>
      <c r="CF613" s="13"/>
      <c r="CG613" s="13"/>
      <c r="CH613" s="13"/>
      <c r="CI613" s="13"/>
      <c r="CJ613" s="13"/>
      <c r="CK613" s="13"/>
      <c r="CL613" s="13"/>
      <c r="CM613" s="13"/>
      <c r="CN613" s="13"/>
      <c r="CO613" s="13"/>
      <c r="CP613" s="13"/>
      <c r="CQ613" s="13"/>
      <c r="CR613" s="13"/>
      <c r="CS613" s="13"/>
      <c r="CT613" s="13"/>
      <c r="CU613" s="13"/>
      <c r="CV613" s="13"/>
      <c r="CW613" s="13"/>
      <c r="CX613" s="13"/>
      <c r="CY613" s="13"/>
      <c r="CZ613" s="13"/>
      <c r="DA613" s="13"/>
      <c r="DB613" s="13"/>
      <c r="DC613" s="13"/>
      <c r="DD613" s="13"/>
      <c r="DE613" s="13"/>
      <c r="DF613" s="13"/>
      <c r="DG613" s="13"/>
    </row>
    <row r="614" spans="2:111" ht="14.25">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c r="AN614" s="13"/>
      <c r="AO614" s="13"/>
      <c r="AP614" s="13"/>
      <c r="AQ614" s="13"/>
      <c r="AR614" s="13"/>
      <c r="AS614" s="13"/>
      <c r="AT614" s="13"/>
      <c r="AU614" s="13"/>
      <c r="AV614" s="13"/>
      <c r="AW614" s="13"/>
      <c r="AX614" s="13"/>
      <c r="AY614" s="13"/>
      <c r="AZ614" s="13"/>
      <c r="BA614" s="13"/>
      <c r="BB614" s="13"/>
      <c r="BC614" s="13"/>
      <c r="BD614" s="13"/>
      <c r="BE614" s="13"/>
      <c r="BF614" s="13"/>
      <c r="BG614" s="13"/>
      <c r="BH614" s="13"/>
      <c r="BI614" s="13"/>
      <c r="BJ614" s="13"/>
      <c r="BK614" s="13"/>
      <c r="BL614" s="13"/>
      <c r="BM614" s="13"/>
      <c r="BN614" s="13"/>
      <c r="BO614" s="13"/>
      <c r="BP614" s="13"/>
      <c r="BQ614" s="13"/>
      <c r="BR614" s="13"/>
      <c r="BS614" s="13"/>
      <c r="BT614" s="13"/>
      <c r="BU614" s="13"/>
      <c r="BV614" s="13"/>
      <c r="BW614" s="13"/>
      <c r="BX614" s="13"/>
      <c r="BY614" s="13"/>
      <c r="BZ614" s="13"/>
      <c r="CA614" s="13"/>
      <c r="CB614" s="13"/>
      <c r="CC614" s="13"/>
      <c r="CD614" s="13"/>
      <c r="CE614" s="13"/>
      <c r="CF614" s="13"/>
      <c r="CG614" s="13"/>
      <c r="CH614" s="13"/>
      <c r="CI614" s="13"/>
      <c r="CJ614" s="13"/>
      <c r="CK614" s="13"/>
      <c r="CL614" s="13"/>
      <c r="CM614" s="13"/>
      <c r="CN614" s="13"/>
      <c r="CO614" s="13"/>
      <c r="CP614" s="13"/>
      <c r="CQ614" s="13"/>
      <c r="CR614" s="13"/>
      <c r="CS614" s="13"/>
      <c r="CT614" s="13"/>
      <c r="CU614" s="13"/>
      <c r="CV614" s="13"/>
      <c r="CW614" s="13"/>
      <c r="CX614" s="13"/>
      <c r="CY614" s="13"/>
      <c r="CZ614" s="13"/>
      <c r="DA614" s="13"/>
      <c r="DB614" s="13"/>
      <c r="DC614" s="13"/>
      <c r="DD614" s="13"/>
      <c r="DE614" s="13"/>
      <c r="DF614" s="13"/>
      <c r="DG614" s="13"/>
    </row>
    <row r="615" spans="2:111" ht="14.25">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c r="AN615" s="13"/>
      <c r="AO615" s="13"/>
      <c r="AP615" s="13"/>
      <c r="AQ615" s="13"/>
      <c r="AR615" s="13"/>
      <c r="AS615" s="13"/>
      <c r="AT615" s="13"/>
      <c r="AU615" s="13"/>
      <c r="AV615" s="13"/>
      <c r="AW615" s="13"/>
      <c r="AX615" s="13"/>
      <c r="AY615" s="13"/>
      <c r="AZ615" s="13"/>
      <c r="BA615" s="13"/>
      <c r="BB615" s="13"/>
      <c r="BC615" s="13"/>
      <c r="BD615" s="13"/>
      <c r="BE615" s="13"/>
      <c r="BF615" s="13"/>
      <c r="BG615" s="13"/>
      <c r="BH615" s="13"/>
      <c r="BI615" s="13"/>
      <c r="BJ615" s="13"/>
      <c r="BK615" s="13"/>
      <c r="BL615" s="13"/>
      <c r="BM615" s="13"/>
      <c r="BN615" s="13"/>
      <c r="BO615" s="13"/>
      <c r="BP615" s="13"/>
      <c r="BQ615" s="13"/>
      <c r="BR615" s="13"/>
      <c r="BS615" s="13"/>
      <c r="BT615" s="13"/>
      <c r="BU615" s="13"/>
      <c r="BV615" s="13"/>
      <c r="BW615" s="13"/>
      <c r="BX615" s="13"/>
      <c r="BY615" s="13"/>
      <c r="BZ615" s="13"/>
      <c r="CA615" s="13"/>
      <c r="CB615" s="13"/>
      <c r="CC615" s="13"/>
      <c r="CD615" s="13"/>
      <c r="CE615" s="13"/>
      <c r="CF615" s="13"/>
      <c r="CG615" s="13"/>
      <c r="CH615" s="13"/>
      <c r="CI615" s="13"/>
      <c r="CJ615" s="13"/>
      <c r="CK615" s="13"/>
      <c r="CL615" s="13"/>
      <c r="CM615" s="13"/>
      <c r="CN615" s="13"/>
      <c r="CO615" s="13"/>
      <c r="CP615" s="13"/>
      <c r="CQ615" s="13"/>
      <c r="CR615" s="13"/>
      <c r="CS615" s="13"/>
      <c r="CT615" s="13"/>
      <c r="CU615" s="13"/>
      <c r="CV615" s="13"/>
      <c r="CW615" s="13"/>
      <c r="CX615" s="13"/>
      <c r="CY615" s="13"/>
      <c r="CZ615" s="13"/>
      <c r="DA615" s="13"/>
      <c r="DB615" s="13"/>
      <c r="DC615" s="13"/>
      <c r="DD615" s="13"/>
      <c r="DE615" s="13"/>
      <c r="DF615" s="13"/>
      <c r="DG615" s="13"/>
    </row>
    <row r="616" spans="2:111" ht="14.25">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c r="AN616" s="13"/>
      <c r="AO616" s="13"/>
      <c r="AP616" s="13"/>
      <c r="AQ616" s="13"/>
      <c r="AR616" s="13"/>
      <c r="AS616" s="13"/>
      <c r="AT616" s="13"/>
      <c r="AU616" s="13"/>
      <c r="AV616" s="13"/>
      <c r="AW616" s="13"/>
      <c r="AX616" s="13"/>
      <c r="AY616" s="13"/>
      <c r="AZ616" s="13"/>
      <c r="BA616" s="13"/>
      <c r="BB616" s="13"/>
      <c r="BC616" s="13"/>
      <c r="BD616" s="13"/>
      <c r="BE616" s="13"/>
      <c r="BF616" s="13"/>
      <c r="BG616" s="13"/>
      <c r="BH616" s="13"/>
      <c r="BI616" s="13"/>
      <c r="BJ616" s="13"/>
      <c r="BK616" s="13"/>
      <c r="BL616" s="13"/>
      <c r="BM616" s="13"/>
      <c r="BN616" s="13"/>
      <c r="BO616" s="13"/>
      <c r="BP616" s="13"/>
      <c r="BQ616" s="13"/>
      <c r="BR616" s="13"/>
      <c r="BS616" s="13"/>
      <c r="BT616" s="13"/>
      <c r="BU616" s="13"/>
      <c r="BV616" s="13"/>
      <c r="BW616" s="13"/>
      <c r="BX616" s="13"/>
      <c r="BY616" s="13"/>
      <c r="BZ616" s="13"/>
      <c r="CA616" s="13"/>
      <c r="CB616" s="13"/>
      <c r="CC616" s="13"/>
      <c r="CD616" s="13"/>
      <c r="CE616" s="13"/>
      <c r="CF616" s="13"/>
      <c r="CG616" s="13"/>
      <c r="CH616" s="13"/>
      <c r="CI616" s="13"/>
      <c r="CJ616" s="13"/>
      <c r="CK616" s="13"/>
      <c r="CL616" s="13"/>
      <c r="CM616" s="13"/>
      <c r="CN616" s="13"/>
      <c r="CO616" s="13"/>
      <c r="CP616" s="13"/>
      <c r="CQ616" s="13"/>
      <c r="CR616" s="13"/>
      <c r="CS616" s="13"/>
      <c r="CT616" s="13"/>
      <c r="CU616" s="13"/>
      <c r="CV616" s="13"/>
      <c r="CW616" s="13"/>
      <c r="CX616" s="13"/>
      <c r="CY616" s="13"/>
      <c r="CZ616" s="13"/>
      <c r="DA616" s="13"/>
      <c r="DB616" s="13"/>
      <c r="DC616" s="13"/>
      <c r="DD616" s="13"/>
      <c r="DE616" s="13"/>
      <c r="DF616" s="13"/>
      <c r="DG616" s="13"/>
    </row>
    <row r="617" spans="2:111" ht="14.25">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c r="AN617" s="13"/>
      <c r="AO617" s="13"/>
      <c r="AP617" s="13"/>
      <c r="AQ617" s="13"/>
      <c r="AR617" s="13"/>
      <c r="AS617" s="13"/>
      <c r="AT617" s="13"/>
      <c r="AU617" s="13"/>
      <c r="AV617" s="13"/>
      <c r="AW617" s="13"/>
      <c r="AX617" s="13"/>
      <c r="AY617" s="13"/>
      <c r="AZ617" s="13"/>
      <c r="BA617" s="13"/>
      <c r="BB617" s="13"/>
      <c r="BC617" s="13"/>
      <c r="BD617" s="13"/>
      <c r="BE617" s="13"/>
      <c r="BF617" s="13"/>
      <c r="BG617" s="13"/>
      <c r="BH617" s="13"/>
      <c r="BI617" s="13"/>
      <c r="BJ617" s="13"/>
      <c r="BK617" s="13"/>
      <c r="BL617" s="13"/>
      <c r="BM617" s="13"/>
      <c r="BN617" s="13"/>
      <c r="BO617" s="13"/>
      <c r="BP617" s="13"/>
      <c r="BQ617" s="13"/>
      <c r="BR617" s="13"/>
      <c r="BS617" s="13"/>
      <c r="BT617" s="13"/>
      <c r="BU617" s="13"/>
      <c r="BV617" s="13"/>
      <c r="BW617" s="13"/>
      <c r="BX617" s="13"/>
      <c r="BY617" s="13"/>
      <c r="BZ617" s="13"/>
      <c r="CA617" s="13"/>
      <c r="CB617" s="13"/>
      <c r="CC617" s="13"/>
      <c r="CD617" s="13"/>
      <c r="CE617" s="13"/>
      <c r="CF617" s="13"/>
      <c r="CG617" s="13"/>
      <c r="CH617" s="13"/>
      <c r="CI617" s="13"/>
      <c r="CJ617" s="13"/>
      <c r="CK617" s="13"/>
      <c r="CL617" s="13"/>
      <c r="CM617" s="13"/>
      <c r="CN617" s="13"/>
      <c r="CO617" s="13"/>
      <c r="CP617" s="13"/>
      <c r="CQ617" s="13"/>
      <c r="CR617" s="13"/>
      <c r="CS617" s="13"/>
      <c r="CT617" s="13"/>
      <c r="CU617" s="13"/>
      <c r="CV617" s="13"/>
      <c r="CW617" s="13"/>
      <c r="CX617" s="13"/>
      <c r="CY617" s="13"/>
      <c r="CZ617" s="13"/>
      <c r="DA617" s="13"/>
      <c r="DB617" s="13"/>
      <c r="DC617" s="13"/>
      <c r="DD617" s="13"/>
      <c r="DE617" s="13"/>
      <c r="DF617" s="13"/>
      <c r="DG617" s="13"/>
    </row>
    <row r="618" spans="2:111" ht="14.25">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c r="AL618" s="13"/>
      <c r="AM618" s="13"/>
      <c r="AN618" s="13"/>
      <c r="AO618" s="13"/>
      <c r="AP618" s="13"/>
      <c r="AQ618" s="13"/>
      <c r="AR618" s="13"/>
      <c r="AS618" s="13"/>
      <c r="AT618" s="13"/>
      <c r="AU618" s="13"/>
      <c r="AV618" s="13"/>
      <c r="AW618" s="13"/>
      <c r="AX618" s="13"/>
      <c r="AY618" s="13"/>
      <c r="AZ618" s="13"/>
      <c r="BA618" s="13"/>
      <c r="BB618" s="13"/>
      <c r="BC618" s="13"/>
      <c r="BD618" s="13"/>
      <c r="BE618" s="13"/>
      <c r="BF618" s="13"/>
      <c r="BG618" s="13"/>
      <c r="BH618" s="13"/>
      <c r="BI618" s="13"/>
      <c r="BJ618" s="13"/>
      <c r="BK618" s="13"/>
      <c r="BL618" s="13"/>
      <c r="BM618" s="13"/>
      <c r="BN618" s="13"/>
      <c r="BO618" s="13"/>
      <c r="BP618" s="13"/>
      <c r="BQ618" s="13"/>
      <c r="BR618" s="13"/>
      <c r="BS618" s="13"/>
      <c r="BT618" s="13"/>
      <c r="BU618" s="13"/>
      <c r="BV618" s="13"/>
      <c r="BW618" s="13"/>
      <c r="BX618" s="13"/>
      <c r="BY618" s="13"/>
      <c r="BZ618" s="13"/>
      <c r="CA618" s="13"/>
      <c r="CB618" s="13"/>
      <c r="CC618" s="13"/>
      <c r="CD618" s="13"/>
      <c r="CE618" s="13"/>
      <c r="CF618" s="13"/>
      <c r="CG618" s="13"/>
      <c r="CH618" s="13"/>
      <c r="CI618" s="13"/>
      <c r="CJ618" s="13"/>
      <c r="CK618" s="13"/>
      <c r="CL618" s="13"/>
      <c r="CM618" s="13"/>
      <c r="CN618" s="13"/>
      <c r="CO618" s="13"/>
      <c r="CP618" s="13"/>
      <c r="CQ618" s="13"/>
      <c r="CR618" s="13"/>
      <c r="CS618" s="13"/>
      <c r="CT618" s="13"/>
      <c r="CU618" s="13"/>
      <c r="CV618" s="13"/>
      <c r="CW618" s="13"/>
      <c r="CX618" s="13"/>
      <c r="CY618" s="13"/>
      <c r="CZ618" s="13"/>
      <c r="DA618" s="13"/>
      <c r="DB618" s="13"/>
      <c r="DC618" s="13"/>
      <c r="DD618" s="13"/>
      <c r="DE618" s="13"/>
      <c r="DF618" s="13"/>
      <c r="DG618" s="13"/>
    </row>
    <row r="619" spans="2:111" ht="14.25">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c r="AL619" s="13"/>
      <c r="AM619" s="13"/>
      <c r="AN619" s="13"/>
      <c r="AO619" s="13"/>
      <c r="AP619" s="13"/>
      <c r="AQ619" s="13"/>
      <c r="AR619" s="13"/>
      <c r="AS619" s="13"/>
      <c r="AT619" s="13"/>
      <c r="AU619" s="13"/>
      <c r="AV619" s="13"/>
      <c r="AW619" s="13"/>
      <c r="AX619" s="13"/>
      <c r="AY619" s="13"/>
      <c r="AZ619" s="13"/>
      <c r="BA619" s="13"/>
      <c r="BB619" s="13"/>
      <c r="BC619" s="13"/>
      <c r="BD619" s="13"/>
      <c r="BE619" s="13"/>
      <c r="BF619" s="13"/>
      <c r="BG619" s="13"/>
      <c r="BH619" s="13"/>
      <c r="BI619" s="13"/>
      <c r="BJ619" s="13"/>
      <c r="BK619" s="13"/>
      <c r="BL619" s="13"/>
      <c r="BM619" s="13"/>
      <c r="BN619" s="13"/>
      <c r="BO619" s="13"/>
      <c r="BP619" s="13"/>
      <c r="BQ619" s="13"/>
      <c r="BR619" s="13"/>
      <c r="BS619" s="13"/>
      <c r="BT619" s="13"/>
      <c r="BU619" s="13"/>
      <c r="BV619" s="13"/>
      <c r="BW619" s="13"/>
      <c r="BX619" s="13"/>
      <c r="BY619" s="13"/>
      <c r="BZ619" s="13"/>
      <c r="CA619" s="13"/>
      <c r="CB619" s="13"/>
      <c r="CC619" s="13"/>
      <c r="CD619" s="13"/>
      <c r="CE619" s="13"/>
      <c r="CF619" s="13"/>
      <c r="CG619" s="13"/>
      <c r="CH619" s="13"/>
      <c r="CI619" s="13"/>
      <c r="CJ619" s="13"/>
      <c r="CK619" s="13"/>
      <c r="CL619" s="13"/>
      <c r="CM619" s="13"/>
      <c r="CN619" s="13"/>
      <c r="CO619" s="13"/>
      <c r="CP619" s="13"/>
      <c r="CQ619" s="13"/>
      <c r="CR619" s="13"/>
      <c r="CS619" s="13"/>
      <c r="CT619" s="13"/>
      <c r="CU619" s="13"/>
      <c r="CV619" s="13"/>
      <c r="CW619" s="13"/>
      <c r="CX619" s="13"/>
      <c r="CY619" s="13"/>
      <c r="CZ619" s="13"/>
      <c r="DA619" s="13"/>
      <c r="DB619" s="13"/>
      <c r="DC619" s="13"/>
      <c r="DD619" s="13"/>
      <c r="DE619" s="13"/>
      <c r="DF619" s="13"/>
      <c r="DG619" s="13"/>
    </row>
    <row r="620" spans="2:111" ht="14.25">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c r="AN620" s="13"/>
      <c r="AO620" s="13"/>
      <c r="AP620" s="13"/>
      <c r="AQ620" s="13"/>
      <c r="AR620" s="13"/>
      <c r="AS620" s="13"/>
      <c r="AT620" s="13"/>
      <c r="AU620" s="13"/>
      <c r="AV620" s="13"/>
      <c r="AW620" s="13"/>
      <c r="AX620" s="13"/>
      <c r="AY620" s="13"/>
      <c r="AZ620" s="13"/>
      <c r="BA620" s="13"/>
      <c r="BB620" s="13"/>
      <c r="BC620" s="13"/>
      <c r="BD620" s="13"/>
      <c r="BE620" s="13"/>
      <c r="BF620" s="13"/>
      <c r="BG620" s="13"/>
      <c r="BH620" s="13"/>
      <c r="BI620" s="13"/>
      <c r="BJ620" s="13"/>
      <c r="BK620" s="13"/>
      <c r="BL620" s="13"/>
      <c r="BM620" s="13"/>
      <c r="BN620" s="13"/>
      <c r="BO620" s="13"/>
      <c r="BP620" s="13"/>
      <c r="BQ620" s="13"/>
      <c r="BR620" s="13"/>
      <c r="BS620" s="13"/>
      <c r="BT620" s="13"/>
      <c r="BU620" s="13"/>
      <c r="BV620" s="13"/>
      <c r="BW620" s="13"/>
      <c r="BX620" s="13"/>
      <c r="BY620" s="13"/>
      <c r="BZ620" s="13"/>
      <c r="CA620" s="13"/>
      <c r="CB620" s="13"/>
      <c r="CC620" s="13"/>
      <c r="CD620" s="13"/>
      <c r="CE620" s="13"/>
      <c r="CF620" s="13"/>
      <c r="CG620" s="13"/>
      <c r="CH620" s="13"/>
      <c r="CI620" s="13"/>
      <c r="CJ620" s="13"/>
      <c r="CK620" s="13"/>
      <c r="CL620" s="13"/>
      <c r="CM620" s="13"/>
      <c r="CN620" s="13"/>
      <c r="CO620" s="13"/>
      <c r="CP620" s="13"/>
      <c r="CQ620" s="13"/>
      <c r="CR620" s="13"/>
      <c r="CS620" s="13"/>
      <c r="CT620" s="13"/>
      <c r="CU620" s="13"/>
      <c r="CV620" s="13"/>
      <c r="CW620" s="13"/>
      <c r="CX620" s="13"/>
      <c r="CY620" s="13"/>
      <c r="CZ620" s="13"/>
      <c r="DA620" s="13"/>
      <c r="DB620" s="13"/>
      <c r="DC620" s="13"/>
      <c r="DD620" s="13"/>
      <c r="DE620" s="13"/>
      <c r="DF620" s="13"/>
      <c r="DG620" s="13"/>
    </row>
    <row r="621" spans="2:111" ht="14.25">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c r="AN621" s="13"/>
      <c r="AO621" s="13"/>
      <c r="AP621" s="13"/>
      <c r="AQ621" s="13"/>
      <c r="AR621" s="13"/>
      <c r="AS621" s="13"/>
      <c r="AT621" s="13"/>
      <c r="AU621" s="13"/>
      <c r="AV621" s="13"/>
      <c r="AW621" s="13"/>
      <c r="AX621" s="13"/>
      <c r="AY621" s="13"/>
      <c r="AZ621" s="13"/>
      <c r="BA621" s="13"/>
      <c r="BB621" s="13"/>
      <c r="BC621" s="13"/>
      <c r="BD621" s="13"/>
      <c r="BE621" s="13"/>
      <c r="BF621" s="13"/>
      <c r="BG621" s="13"/>
      <c r="BH621" s="13"/>
      <c r="BI621" s="13"/>
      <c r="BJ621" s="13"/>
      <c r="BK621" s="13"/>
      <c r="BL621" s="13"/>
      <c r="BM621" s="13"/>
      <c r="BN621" s="13"/>
      <c r="BO621" s="13"/>
      <c r="BP621" s="13"/>
      <c r="BQ621" s="13"/>
      <c r="BR621" s="13"/>
      <c r="BS621" s="13"/>
      <c r="BT621" s="13"/>
      <c r="BU621" s="13"/>
      <c r="BV621" s="13"/>
      <c r="BW621" s="13"/>
      <c r="BX621" s="13"/>
      <c r="BY621" s="13"/>
      <c r="BZ621" s="13"/>
      <c r="CA621" s="13"/>
      <c r="CB621" s="13"/>
      <c r="CC621" s="13"/>
      <c r="CD621" s="13"/>
      <c r="CE621" s="13"/>
      <c r="CF621" s="13"/>
      <c r="CG621" s="13"/>
      <c r="CH621" s="13"/>
      <c r="CI621" s="13"/>
      <c r="CJ621" s="13"/>
      <c r="CK621" s="13"/>
      <c r="CL621" s="13"/>
      <c r="CM621" s="13"/>
      <c r="CN621" s="13"/>
      <c r="CO621" s="13"/>
      <c r="CP621" s="13"/>
      <c r="CQ621" s="13"/>
      <c r="CR621" s="13"/>
      <c r="CS621" s="13"/>
      <c r="CT621" s="13"/>
      <c r="CU621" s="13"/>
      <c r="CV621" s="13"/>
      <c r="CW621" s="13"/>
      <c r="CX621" s="13"/>
      <c r="CY621" s="13"/>
      <c r="CZ621" s="13"/>
      <c r="DA621" s="13"/>
      <c r="DB621" s="13"/>
      <c r="DC621" s="13"/>
      <c r="DD621" s="13"/>
      <c r="DE621" s="13"/>
      <c r="DF621" s="13"/>
      <c r="DG621" s="13"/>
    </row>
    <row r="622" spans="2:111" ht="14.25">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13"/>
      <c r="AO622" s="13"/>
      <c r="AP622" s="13"/>
      <c r="AQ622" s="13"/>
      <c r="AR622" s="13"/>
      <c r="AS622" s="13"/>
      <c r="AT622" s="13"/>
      <c r="AU622" s="13"/>
      <c r="AV622" s="13"/>
      <c r="AW622" s="13"/>
      <c r="AX622" s="13"/>
      <c r="AY622" s="13"/>
      <c r="AZ622" s="13"/>
      <c r="BA622" s="13"/>
      <c r="BB622" s="13"/>
      <c r="BC622" s="13"/>
      <c r="BD622" s="13"/>
      <c r="BE622" s="13"/>
      <c r="BF622" s="13"/>
      <c r="BG622" s="13"/>
      <c r="BH622" s="13"/>
      <c r="BI622" s="13"/>
      <c r="BJ622" s="13"/>
      <c r="BK622" s="13"/>
      <c r="BL622" s="13"/>
      <c r="BM622" s="13"/>
      <c r="BN622" s="13"/>
      <c r="BO622" s="13"/>
      <c r="BP622" s="13"/>
      <c r="BQ622" s="13"/>
      <c r="BR622" s="13"/>
      <c r="BS622" s="13"/>
      <c r="BT622" s="13"/>
      <c r="BU622" s="13"/>
      <c r="BV622" s="13"/>
      <c r="BW622" s="13"/>
      <c r="BX622" s="13"/>
      <c r="BY622" s="13"/>
      <c r="BZ622" s="13"/>
      <c r="CA622" s="13"/>
      <c r="CB622" s="13"/>
      <c r="CC622" s="13"/>
      <c r="CD622" s="13"/>
      <c r="CE622" s="13"/>
      <c r="CF622" s="13"/>
      <c r="CG622" s="13"/>
      <c r="CH622" s="13"/>
      <c r="CI622" s="13"/>
      <c r="CJ622" s="13"/>
      <c r="CK622" s="13"/>
      <c r="CL622" s="13"/>
      <c r="CM622" s="13"/>
      <c r="CN622" s="13"/>
      <c r="CO622" s="13"/>
      <c r="CP622" s="13"/>
      <c r="CQ622" s="13"/>
      <c r="CR622" s="13"/>
      <c r="CS622" s="13"/>
      <c r="CT622" s="13"/>
      <c r="CU622" s="13"/>
      <c r="CV622" s="13"/>
      <c r="CW622" s="13"/>
      <c r="CX622" s="13"/>
      <c r="CY622" s="13"/>
      <c r="CZ622" s="13"/>
      <c r="DA622" s="13"/>
      <c r="DB622" s="13"/>
      <c r="DC622" s="13"/>
      <c r="DD622" s="13"/>
      <c r="DE622" s="13"/>
      <c r="DF622" s="13"/>
      <c r="DG622" s="13"/>
    </row>
    <row r="623" spans="2:111" ht="14.25">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c r="AL623" s="13"/>
      <c r="AM623" s="13"/>
      <c r="AN623" s="13"/>
      <c r="AO623" s="13"/>
      <c r="AP623" s="13"/>
      <c r="AQ623" s="13"/>
      <c r="AR623" s="13"/>
      <c r="AS623" s="13"/>
      <c r="AT623" s="13"/>
      <c r="AU623" s="13"/>
      <c r="AV623" s="13"/>
      <c r="AW623" s="13"/>
      <c r="AX623" s="13"/>
      <c r="AY623" s="13"/>
      <c r="AZ623" s="13"/>
      <c r="BA623" s="13"/>
      <c r="BB623" s="13"/>
      <c r="BC623" s="13"/>
      <c r="BD623" s="13"/>
      <c r="BE623" s="13"/>
      <c r="BF623" s="13"/>
      <c r="BG623" s="13"/>
      <c r="BH623" s="13"/>
      <c r="BI623" s="13"/>
      <c r="BJ623" s="13"/>
      <c r="BK623" s="13"/>
      <c r="BL623" s="13"/>
      <c r="BM623" s="13"/>
      <c r="BN623" s="13"/>
      <c r="BO623" s="13"/>
      <c r="BP623" s="13"/>
      <c r="BQ623" s="13"/>
      <c r="BR623" s="13"/>
      <c r="BS623" s="13"/>
      <c r="BT623" s="13"/>
      <c r="BU623" s="13"/>
      <c r="BV623" s="13"/>
      <c r="BW623" s="13"/>
      <c r="BX623" s="13"/>
      <c r="BY623" s="13"/>
      <c r="BZ623" s="13"/>
      <c r="CA623" s="13"/>
      <c r="CB623" s="13"/>
      <c r="CC623" s="13"/>
      <c r="CD623" s="13"/>
      <c r="CE623" s="13"/>
      <c r="CF623" s="13"/>
      <c r="CG623" s="13"/>
      <c r="CH623" s="13"/>
      <c r="CI623" s="13"/>
      <c r="CJ623" s="13"/>
      <c r="CK623" s="13"/>
      <c r="CL623" s="13"/>
      <c r="CM623" s="13"/>
      <c r="CN623" s="13"/>
      <c r="CO623" s="13"/>
      <c r="CP623" s="13"/>
      <c r="CQ623" s="13"/>
      <c r="CR623" s="13"/>
      <c r="CS623" s="13"/>
      <c r="CT623" s="13"/>
      <c r="CU623" s="13"/>
      <c r="CV623" s="13"/>
      <c r="CW623" s="13"/>
      <c r="CX623" s="13"/>
      <c r="CY623" s="13"/>
      <c r="CZ623" s="13"/>
      <c r="DA623" s="13"/>
      <c r="DB623" s="13"/>
      <c r="DC623" s="13"/>
      <c r="DD623" s="13"/>
      <c r="DE623" s="13"/>
      <c r="DF623" s="13"/>
      <c r="DG623" s="13"/>
    </row>
    <row r="624" spans="2:111" ht="14.25">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c r="AN624" s="13"/>
      <c r="AO624" s="13"/>
      <c r="AP624" s="13"/>
      <c r="AQ624" s="13"/>
      <c r="AR624" s="13"/>
      <c r="AS624" s="13"/>
      <c r="AT624" s="13"/>
      <c r="AU624" s="13"/>
      <c r="AV624" s="13"/>
      <c r="AW624" s="13"/>
      <c r="AX624" s="13"/>
      <c r="AY624" s="13"/>
      <c r="AZ624" s="13"/>
      <c r="BA624" s="13"/>
      <c r="BB624" s="13"/>
      <c r="BC624" s="13"/>
      <c r="BD624" s="13"/>
      <c r="BE624" s="13"/>
      <c r="BF624" s="13"/>
      <c r="BG624" s="13"/>
      <c r="BH624" s="13"/>
      <c r="BI624" s="13"/>
      <c r="BJ624" s="13"/>
      <c r="BK624" s="13"/>
      <c r="BL624" s="13"/>
      <c r="BM624" s="13"/>
      <c r="BN624" s="13"/>
      <c r="BO624" s="13"/>
      <c r="BP624" s="13"/>
      <c r="BQ624" s="13"/>
      <c r="BR624" s="13"/>
      <c r="BS624" s="13"/>
      <c r="BT624" s="13"/>
      <c r="BU624" s="13"/>
      <c r="BV624" s="13"/>
      <c r="BW624" s="13"/>
      <c r="BX624" s="13"/>
      <c r="BY624" s="13"/>
      <c r="BZ624" s="13"/>
      <c r="CA624" s="13"/>
      <c r="CB624" s="13"/>
      <c r="CC624" s="13"/>
      <c r="CD624" s="13"/>
      <c r="CE624" s="13"/>
      <c r="CF624" s="13"/>
      <c r="CG624" s="13"/>
      <c r="CH624" s="13"/>
      <c r="CI624" s="13"/>
      <c r="CJ624" s="13"/>
      <c r="CK624" s="13"/>
      <c r="CL624" s="13"/>
      <c r="CM624" s="13"/>
      <c r="CN624" s="13"/>
      <c r="CO624" s="13"/>
      <c r="CP624" s="13"/>
      <c r="CQ624" s="13"/>
      <c r="CR624" s="13"/>
      <c r="CS624" s="13"/>
      <c r="CT624" s="13"/>
      <c r="CU624" s="13"/>
      <c r="CV624" s="13"/>
      <c r="CW624" s="13"/>
      <c r="CX624" s="13"/>
      <c r="CY624" s="13"/>
      <c r="CZ624" s="13"/>
      <c r="DA624" s="13"/>
      <c r="DB624" s="13"/>
      <c r="DC624" s="13"/>
      <c r="DD624" s="13"/>
      <c r="DE624" s="13"/>
      <c r="DF624" s="13"/>
      <c r="DG624" s="13"/>
    </row>
    <row r="625" spans="2:111" ht="14.25">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c r="AN625" s="13"/>
      <c r="AO625" s="13"/>
      <c r="AP625" s="13"/>
      <c r="AQ625" s="13"/>
      <c r="AR625" s="13"/>
      <c r="AS625" s="13"/>
      <c r="AT625" s="13"/>
      <c r="AU625" s="13"/>
      <c r="AV625" s="13"/>
      <c r="AW625" s="13"/>
      <c r="AX625" s="13"/>
      <c r="AY625" s="13"/>
      <c r="AZ625" s="13"/>
      <c r="BA625" s="13"/>
      <c r="BB625" s="13"/>
      <c r="BC625" s="13"/>
      <c r="BD625" s="13"/>
      <c r="BE625" s="13"/>
      <c r="BF625" s="13"/>
      <c r="BG625" s="13"/>
      <c r="BH625" s="13"/>
      <c r="BI625" s="13"/>
      <c r="BJ625" s="13"/>
      <c r="BK625" s="13"/>
      <c r="BL625" s="13"/>
      <c r="BM625" s="13"/>
      <c r="BN625" s="13"/>
      <c r="BO625" s="13"/>
      <c r="BP625" s="13"/>
      <c r="BQ625" s="13"/>
      <c r="BR625" s="13"/>
      <c r="BS625" s="13"/>
      <c r="BT625" s="13"/>
      <c r="BU625" s="13"/>
      <c r="BV625" s="13"/>
      <c r="BW625" s="13"/>
      <c r="BX625" s="13"/>
      <c r="BY625" s="13"/>
      <c r="BZ625" s="13"/>
      <c r="CA625" s="13"/>
      <c r="CB625" s="13"/>
      <c r="CC625" s="13"/>
      <c r="CD625" s="13"/>
      <c r="CE625" s="13"/>
      <c r="CF625" s="13"/>
      <c r="CG625" s="13"/>
      <c r="CH625" s="13"/>
      <c r="CI625" s="13"/>
      <c r="CJ625" s="13"/>
      <c r="CK625" s="13"/>
      <c r="CL625" s="13"/>
      <c r="CM625" s="13"/>
      <c r="CN625" s="13"/>
      <c r="CO625" s="13"/>
      <c r="CP625" s="13"/>
      <c r="CQ625" s="13"/>
      <c r="CR625" s="13"/>
      <c r="CS625" s="13"/>
      <c r="CT625" s="13"/>
      <c r="CU625" s="13"/>
      <c r="CV625" s="13"/>
      <c r="CW625" s="13"/>
      <c r="CX625" s="13"/>
      <c r="CY625" s="13"/>
      <c r="CZ625" s="13"/>
      <c r="DA625" s="13"/>
      <c r="DB625" s="13"/>
      <c r="DC625" s="13"/>
      <c r="DD625" s="13"/>
      <c r="DE625" s="13"/>
      <c r="DF625" s="13"/>
      <c r="DG625" s="13"/>
    </row>
    <row r="626" spans="2:111" ht="14.25">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c r="AL626" s="13"/>
      <c r="AM626" s="13"/>
      <c r="AN626" s="13"/>
      <c r="AO626" s="13"/>
      <c r="AP626" s="13"/>
      <c r="AQ626" s="13"/>
      <c r="AR626" s="13"/>
      <c r="AS626" s="13"/>
      <c r="AT626" s="13"/>
      <c r="AU626" s="13"/>
      <c r="AV626" s="13"/>
      <c r="AW626" s="13"/>
      <c r="AX626" s="13"/>
      <c r="AY626" s="13"/>
      <c r="AZ626" s="13"/>
      <c r="BA626" s="13"/>
      <c r="BB626" s="13"/>
      <c r="BC626" s="13"/>
      <c r="BD626" s="13"/>
      <c r="BE626" s="13"/>
      <c r="BF626" s="13"/>
      <c r="BG626" s="13"/>
      <c r="BH626" s="13"/>
      <c r="BI626" s="13"/>
      <c r="BJ626" s="13"/>
      <c r="BK626" s="13"/>
      <c r="BL626" s="13"/>
      <c r="BM626" s="13"/>
      <c r="BN626" s="13"/>
      <c r="BO626" s="13"/>
      <c r="BP626" s="13"/>
      <c r="BQ626" s="13"/>
      <c r="BR626" s="13"/>
      <c r="BS626" s="13"/>
      <c r="BT626" s="13"/>
      <c r="BU626" s="13"/>
      <c r="BV626" s="13"/>
      <c r="BW626" s="13"/>
      <c r="BX626" s="13"/>
      <c r="BY626" s="13"/>
      <c r="BZ626" s="13"/>
      <c r="CA626" s="13"/>
      <c r="CB626" s="13"/>
      <c r="CC626" s="13"/>
      <c r="CD626" s="13"/>
      <c r="CE626" s="13"/>
      <c r="CF626" s="13"/>
      <c r="CG626" s="13"/>
      <c r="CH626" s="13"/>
      <c r="CI626" s="13"/>
      <c r="CJ626" s="13"/>
      <c r="CK626" s="13"/>
      <c r="CL626" s="13"/>
      <c r="CM626" s="13"/>
      <c r="CN626" s="13"/>
      <c r="CO626" s="13"/>
      <c r="CP626" s="13"/>
      <c r="CQ626" s="13"/>
      <c r="CR626" s="13"/>
      <c r="CS626" s="13"/>
      <c r="CT626" s="13"/>
      <c r="CU626" s="13"/>
      <c r="CV626" s="13"/>
      <c r="CW626" s="13"/>
      <c r="CX626" s="13"/>
      <c r="CY626" s="13"/>
      <c r="CZ626" s="13"/>
      <c r="DA626" s="13"/>
      <c r="DB626" s="13"/>
      <c r="DC626" s="13"/>
      <c r="DD626" s="13"/>
      <c r="DE626" s="13"/>
      <c r="DF626" s="13"/>
      <c r="DG626" s="13"/>
    </row>
    <row r="627" spans="2:111" ht="14.25">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c r="AL627" s="13"/>
      <c r="AM627" s="13"/>
      <c r="AN627" s="13"/>
      <c r="AO627" s="13"/>
      <c r="AP627" s="13"/>
      <c r="AQ627" s="13"/>
      <c r="AR627" s="13"/>
      <c r="AS627" s="13"/>
      <c r="AT627" s="13"/>
      <c r="AU627" s="13"/>
      <c r="AV627" s="13"/>
      <c r="AW627" s="13"/>
      <c r="AX627" s="13"/>
      <c r="AY627" s="13"/>
      <c r="AZ627" s="13"/>
      <c r="BA627" s="13"/>
      <c r="BB627" s="13"/>
      <c r="BC627" s="13"/>
      <c r="BD627" s="13"/>
      <c r="BE627" s="13"/>
      <c r="BF627" s="13"/>
      <c r="BG627" s="13"/>
      <c r="BH627" s="13"/>
      <c r="BI627" s="13"/>
      <c r="BJ627" s="13"/>
      <c r="BK627" s="13"/>
      <c r="BL627" s="13"/>
      <c r="BM627" s="13"/>
      <c r="BN627" s="13"/>
      <c r="BO627" s="13"/>
      <c r="BP627" s="13"/>
      <c r="BQ627" s="13"/>
      <c r="BR627" s="13"/>
      <c r="BS627" s="13"/>
      <c r="BT627" s="13"/>
      <c r="BU627" s="13"/>
      <c r="BV627" s="13"/>
      <c r="BW627" s="13"/>
      <c r="BX627" s="13"/>
      <c r="BY627" s="13"/>
      <c r="BZ627" s="13"/>
      <c r="CA627" s="13"/>
      <c r="CB627" s="13"/>
      <c r="CC627" s="13"/>
      <c r="CD627" s="13"/>
      <c r="CE627" s="13"/>
      <c r="CF627" s="13"/>
      <c r="CG627" s="13"/>
      <c r="CH627" s="13"/>
      <c r="CI627" s="13"/>
      <c r="CJ627" s="13"/>
      <c r="CK627" s="13"/>
      <c r="CL627" s="13"/>
      <c r="CM627" s="13"/>
      <c r="CN627" s="13"/>
      <c r="CO627" s="13"/>
      <c r="CP627" s="13"/>
      <c r="CQ627" s="13"/>
      <c r="CR627" s="13"/>
      <c r="CS627" s="13"/>
      <c r="CT627" s="13"/>
      <c r="CU627" s="13"/>
      <c r="CV627" s="13"/>
      <c r="CW627" s="13"/>
      <c r="CX627" s="13"/>
      <c r="CY627" s="13"/>
      <c r="CZ627" s="13"/>
      <c r="DA627" s="13"/>
      <c r="DB627" s="13"/>
      <c r="DC627" s="13"/>
      <c r="DD627" s="13"/>
      <c r="DE627" s="13"/>
      <c r="DF627" s="13"/>
      <c r="DG627" s="13"/>
    </row>
    <row r="628" spans="2:111" ht="14.25">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c r="AL628" s="13"/>
      <c r="AM628" s="13"/>
      <c r="AN628" s="13"/>
      <c r="AO628" s="13"/>
      <c r="AP628" s="13"/>
      <c r="AQ628" s="13"/>
      <c r="AR628" s="13"/>
      <c r="AS628" s="13"/>
      <c r="AT628" s="13"/>
      <c r="AU628" s="13"/>
      <c r="AV628" s="13"/>
      <c r="AW628" s="13"/>
      <c r="AX628" s="13"/>
      <c r="AY628" s="13"/>
      <c r="AZ628" s="13"/>
      <c r="BA628" s="13"/>
      <c r="BB628" s="13"/>
      <c r="BC628" s="13"/>
      <c r="BD628" s="13"/>
      <c r="BE628" s="13"/>
      <c r="BF628" s="13"/>
      <c r="BG628" s="13"/>
      <c r="BH628" s="13"/>
      <c r="BI628" s="13"/>
      <c r="BJ628" s="13"/>
      <c r="BK628" s="13"/>
      <c r="BL628" s="13"/>
      <c r="BM628" s="13"/>
      <c r="BN628" s="13"/>
      <c r="BO628" s="13"/>
      <c r="BP628" s="13"/>
      <c r="BQ628" s="13"/>
      <c r="BR628" s="13"/>
      <c r="BS628" s="13"/>
      <c r="BT628" s="13"/>
      <c r="BU628" s="13"/>
      <c r="BV628" s="13"/>
      <c r="BW628" s="13"/>
      <c r="BX628" s="13"/>
      <c r="BY628" s="13"/>
      <c r="BZ628" s="13"/>
      <c r="CA628" s="13"/>
      <c r="CB628" s="13"/>
      <c r="CC628" s="13"/>
      <c r="CD628" s="13"/>
      <c r="CE628" s="13"/>
      <c r="CF628" s="13"/>
      <c r="CG628" s="13"/>
      <c r="CH628" s="13"/>
      <c r="CI628" s="13"/>
      <c r="CJ628" s="13"/>
      <c r="CK628" s="13"/>
      <c r="CL628" s="13"/>
      <c r="CM628" s="13"/>
      <c r="CN628" s="13"/>
      <c r="CO628" s="13"/>
      <c r="CP628" s="13"/>
      <c r="CQ628" s="13"/>
      <c r="CR628" s="13"/>
      <c r="CS628" s="13"/>
      <c r="CT628" s="13"/>
      <c r="CU628" s="13"/>
      <c r="CV628" s="13"/>
      <c r="CW628" s="13"/>
      <c r="CX628" s="13"/>
      <c r="CY628" s="13"/>
      <c r="CZ628" s="13"/>
      <c r="DA628" s="13"/>
      <c r="DB628" s="13"/>
      <c r="DC628" s="13"/>
      <c r="DD628" s="13"/>
      <c r="DE628" s="13"/>
      <c r="DF628" s="13"/>
      <c r="DG628" s="13"/>
    </row>
    <row r="629" spans="2:111" ht="14.25">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c r="AN629" s="13"/>
      <c r="AO629" s="13"/>
      <c r="AP629" s="13"/>
      <c r="AQ629" s="13"/>
      <c r="AR629" s="13"/>
      <c r="AS629" s="13"/>
      <c r="AT629" s="13"/>
      <c r="AU629" s="13"/>
      <c r="AV629" s="13"/>
      <c r="AW629" s="13"/>
      <c r="AX629" s="13"/>
      <c r="AY629" s="13"/>
      <c r="AZ629" s="13"/>
      <c r="BA629" s="13"/>
      <c r="BB629" s="13"/>
      <c r="BC629" s="13"/>
      <c r="BD629" s="13"/>
      <c r="BE629" s="13"/>
      <c r="BF629" s="13"/>
      <c r="BG629" s="13"/>
      <c r="BH629" s="13"/>
      <c r="BI629" s="13"/>
      <c r="BJ629" s="13"/>
      <c r="BK629" s="13"/>
      <c r="BL629" s="13"/>
      <c r="BM629" s="13"/>
      <c r="BN629" s="13"/>
      <c r="BO629" s="13"/>
      <c r="BP629" s="13"/>
      <c r="BQ629" s="13"/>
      <c r="BR629" s="13"/>
      <c r="BS629" s="13"/>
      <c r="BT629" s="13"/>
      <c r="BU629" s="13"/>
      <c r="BV629" s="13"/>
      <c r="BW629" s="13"/>
      <c r="BX629" s="13"/>
      <c r="BY629" s="13"/>
      <c r="BZ629" s="13"/>
      <c r="CA629" s="13"/>
      <c r="CB629" s="13"/>
      <c r="CC629" s="13"/>
      <c r="CD629" s="13"/>
      <c r="CE629" s="13"/>
      <c r="CF629" s="13"/>
      <c r="CG629" s="13"/>
      <c r="CH629" s="13"/>
      <c r="CI629" s="13"/>
      <c r="CJ629" s="13"/>
      <c r="CK629" s="13"/>
      <c r="CL629" s="13"/>
      <c r="CM629" s="13"/>
      <c r="CN629" s="13"/>
      <c r="CO629" s="13"/>
      <c r="CP629" s="13"/>
      <c r="CQ629" s="13"/>
      <c r="CR629" s="13"/>
      <c r="CS629" s="13"/>
      <c r="CT629" s="13"/>
      <c r="CU629" s="13"/>
      <c r="CV629" s="13"/>
      <c r="CW629" s="13"/>
      <c r="CX629" s="13"/>
      <c r="CY629" s="13"/>
      <c r="CZ629" s="13"/>
      <c r="DA629" s="13"/>
      <c r="DB629" s="13"/>
      <c r="DC629" s="13"/>
      <c r="DD629" s="13"/>
      <c r="DE629" s="13"/>
      <c r="DF629" s="13"/>
      <c r="DG629" s="13"/>
    </row>
    <row r="630" spans="2:111" ht="14.25">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c r="AX630" s="13"/>
      <c r="AY630" s="13"/>
      <c r="AZ630" s="13"/>
      <c r="BA630" s="13"/>
      <c r="BB630" s="13"/>
      <c r="BC630" s="13"/>
      <c r="BD630" s="13"/>
      <c r="BE630" s="13"/>
      <c r="BF630" s="13"/>
      <c r="BG630" s="13"/>
      <c r="BH630" s="13"/>
      <c r="BI630" s="13"/>
      <c r="BJ630" s="13"/>
      <c r="BK630" s="13"/>
      <c r="BL630" s="13"/>
      <c r="BM630" s="13"/>
      <c r="BN630" s="13"/>
      <c r="BO630" s="13"/>
      <c r="BP630" s="13"/>
      <c r="BQ630" s="13"/>
      <c r="BR630" s="13"/>
      <c r="BS630" s="13"/>
      <c r="BT630" s="13"/>
      <c r="BU630" s="13"/>
      <c r="BV630" s="13"/>
      <c r="BW630" s="13"/>
      <c r="BX630" s="13"/>
      <c r="BY630" s="13"/>
      <c r="BZ630" s="13"/>
      <c r="CA630" s="13"/>
      <c r="CB630" s="13"/>
      <c r="CC630" s="13"/>
      <c r="CD630" s="13"/>
      <c r="CE630" s="13"/>
      <c r="CF630" s="13"/>
      <c r="CG630" s="13"/>
      <c r="CH630" s="13"/>
      <c r="CI630" s="13"/>
      <c r="CJ630" s="13"/>
      <c r="CK630" s="13"/>
      <c r="CL630" s="13"/>
      <c r="CM630" s="13"/>
      <c r="CN630" s="13"/>
      <c r="CO630" s="13"/>
      <c r="CP630" s="13"/>
      <c r="CQ630" s="13"/>
      <c r="CR630" s="13"/>
      <c r="CS630" s="13"/>
      <c r="CT630" s="13"/>
      <c r="CU630" s="13"/>
      <c r="CV630" s="13"/>
      <c r="CW630" s="13"/>
      <c r="CX630" s="13"/>
      <c r="CY630" s="13"/>
      <c r="CZ630" s="13"/>
      <c r="DA630" s="13"/>
      <c r="DB630" s="13"/>
      <c r="DC630" s="13"/>
      <c r="DD630" s="13"/>
      <c r="DE630" s="13"/>
      <c r="DF630" s="13"/>
      <c r="DG630" s="13"/>
    </row>
    <row r="631" spans="2:111" ht="14.25">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c r="AL631" s="13"/>
      <c r="AM631" s="13"/>
      <c r="AN631" s="13"/>
      <c r="AO631" s="13"/>
      <c r="AP631" s="13"/>
      <c r="AQ631" s="13"/>
      <c r="AR631" s="13"/>
      <c r="AS631" s="13"/>
      <c r="AT631" s="13"/>
      <c r="AU631" s="13"/>
      <c r="AV631" s="13"/>
      <c r="AW631" s="13"/>
      <c r="AX631" s="13"/>
      <c r="AY631" s="13"/>
      <c r="AZ631" s="13"/>
      <c r="BA631" s="13"/>
      <c r="BB631" s="13"/>
      <c r="BC631" s="13"/>
      <c r="BD631" s="13"/>
      <c r="BE631" s="13"/>
      <c r="BF631" s="13"/>
      <c r="BG631" s="13"/>
      <c r="BH631" s="13"/>
      <c r="BI631" s="13"/>
      <c r="BJ631" s="13"/>
      <c r="BK631" s="13"/>
      <c r="BL631" s="13"/>
      <c r="BM631" s="13"/>
      <c r="BN631" s="13"/>
      <c r="BO631" s="13"/>
      <c r="BP631" s="13"/>
      <c r="BQ631" s="13"/>
      <c r="BR631" s="13"/>
      <c r="BS631" s="13"/>
      <c r="BT631" s="13"/>
      <c r="BU631" s="13"/>
      <c r="BV631" s="13"/>
      <c r="BW631" s="13"/>
      <c r="BX631" s="13"/>
      <c r="BY631" s="13"/>
      <c r="BZ631" s="13"/>
      <c r="CA631" s="13"/>
      <c r="CB631" s="13"/>
      <c r="CC631" s="13"/>
      <c r="CD631" s="13"/>
      <c r="CE631" s="13"/>
      <c r="CF631" s="13"/>
      <c r="CG631" s="13"/>
      <c r="CH631" s="13"/>
      <c r="CI631" s="13"/>
      <c r="CJ631" s="13"/>
      <c r="CK631" s="13"/>
      <c r="CL631" s="13"/>
      <c r="CM631" s="13"/>
      <c r="CN631" s="13"/>
      <c r="CO631" s="13"/>
      <c r="CP631" s="13"/>
      <c r="CQ631" s="13"/>
      <c r="CR631" s="13"/>
      <c r="CS631" s="13"/>
      <c r="CT631" s="13"/>
      <c r="CU631" s="13"/>
      <c r="CV631" s="13"/>
      <c r="CW631" s="13"/>
      <c r="CX631" s="13"/>
      <c r="CY631" s="13"/>
      <c r="CZ631" s="13"/>
      <c r="DA631" s="13"/>
      <c r="DB631" s="13"/>
      <c r="DC631" s="13"/>
      <c r="DD631" s="13"/>
      <c r="DE631" s="13"/>
      <c r="DF631" s="13"/>
      <c r="DG631" s="13"/>
    </row>
    <row r="632" spans="2:111" ht="14.25">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c r="AN632" s="13"/>
      <c r="AO632" s="13"/>
      <c r="AP632" s="13"/>
      <c r="AQ632" s="13"/>
      <c r="AR632" s="13"/>
      <c r="AS632" s="13"/>
      <c r="AT632" s="13"/>
      <c r="AU632" s="13"/>
      <c r="AV632" s="13"/>
      <c r="AW632" s="13"/>
      <c r="AX632" s="13"/>
      <c r="AY632" s="13"/>
      <c r="AZ632" s="13"/>
      <c r="BA632" s="13"/>
      <c r="BB632" s="13"/>
      <c r="BC632" s="13"/>
      <c r="BD632" s="13"/>
      <c r="BE632" s="13"/>
      <c r="BF632" s="13"/>
      <c r="BG632" s="13"/>
      <c r="BH632" s="13"/>
      <c r="BI632" s="13"/>
      <c r="BJ632" s="13"/>
      <c r="BK632" s="13"/>
      <c r="BL632" s="13"/>
      <c r="BM632" s="13"/>
      <c r="BN632" s="13"/>
      <c r="BO632" s="13"/>
      <c r="BP632" s="13"/>
      <c r="BQ632" s="13"/>
      <c r="BR632" s="13"/>
      <c r="BS632" s="13"/>
      <c r="BT632" s="13"/>
      <c r="BU632" s="13"/>
      <c r="BV632" s="13"/>
      <c r="BW632" s="13"/>
      <c r="BX632" s="13"/>
      <c r="BY632" s="13"/>
      <c r="BZ632" s="13"/>
      <c r="CA632" s="13"/>
      <c r="CB632" s="13"/>
      <c r="CC632" s="13"/>
      <c r="CD632" s="13"/>
      <c r="CE632" s="13"/>
      <c r="CF632" s="13"/>
      <c r="CG632" s="13"/>
      <c r="CH632" s="13"/>
      <c r="CI632" s="13"/>
      <c r="CJ632" s="13"/>
      <c r="CK632" s="13"/>
      <c r="CL632" s="13"/>
      <c r="CM632" s="13"/>
      <c r="CN632" s="13"/>
      <c r="CO632" s="13"/>
      <c r="CP632" s="13"/>
      <c r="CQ632" s="13"/>
      <c r="CR632" s="13"/>
      <c r="CS632" s="13"/>
      <c r="CT632" s="13"/>
      <c r="CU632" s="13"/>
      <c r="CV632" s="13"/>
      <c r="CW632" s="13"/>
      <c r="CX632" s="13"/>
      <c r="CY632" s="13"/>
      <c r="CZ632" s="13"/>
      <c r="DA632" s="13"/>
      <c r="DB632" s="13"/>
      <c r="DC632" s="13"/>
      <c r="DD632" s="13"/>
      <c r="DE632" s="13"/>
      <c r="DF632" s="13"/>
      <c r="DG632" s="13"/>
    </row>
    <row r="633" spans="2:111" ht="14.25">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c r="AL633" s="13"/>
      <c r="AM633" s="13"/>
      <c r="AN633" s="13"/>
      <c r="AO633" s="13"/>
      <c r="AP633" s="13"/>
      <c r="AQ633" s="13"/>
      <c r="AR633" s="13"/>
      <c r="AS633" s="13"/>
      <c r="AT633" s="13"/>
      <c r="AU633" s="13"/>
      <c r="AV633" s="13"/>
      <c r="AW633" s="13"/>
      <c r="AX633" s="13"/>
      <c r="AY633" s="13"/>
      <c r="AZ633" s="13"/>
      <c r="BA633" s="13"/>
      <c r="BB633" s="13"/>
      <c r="BC633" s="13"/>
      <c r="BD633" s="13"/>
      <c r="BE633" s="13"/>
      <c r="BF633" s="13"/>
      <c r="BG633" s="13"/>
      <c r="BH633" s="13"/>
      <c r="BI633" s="13"/>
      <c r="BJ633" s="13"/>
      <c r="BK633" s="13"/>
      <c r="BL633" s="13"/>
      <c r="BM633" s="13"/>
      <c r="BN633" s="13"/>
      <c r="BO633" s="13"/>
      <c r="BP633" s="13"/>
      <c r="BQ633" s="13"/>
      <c r="BR633" s="13"/>
      <c r="BS633" s="13"/>
      <c r="BT633" s="13"/>
      <c r="BU633" s="13"/>
      <c r="BV633" s="13"/>
      <c r="BW633" s="13"/>
      <c r="BX633" s="13"/>
      <c r="BY633" s="13"/>
      <c r="BZ633" s="13"/>
      <c r="CA633" s="13"/>
      <c r="CB633" s="13"/>
      <c r="CC633" s="13"/>
      <c r="CD633" s="13"/>
      <c r="CE633" s="13"/>
      <c r="CF633" s="13"/>
      <c r="CG633" s="13"/>
      <c r="CH633" s="13"/>
      <c r="CI633" s="13"/>
      <c r="CJ633" s="13"/>
      <c r="CK633" s="13"/>
      <c r="CL633" s="13"/>
      <c r="CM633" s="13"/>
      <c r="CN633" s="13"/>
      <c r="CO633" s="13"/>
      <c r="CP633" s="13"/>
      <c r="CQ633" s="13"/>
      <c r="CR633" s="13"/>
      <c r="CS633" s="13"/>
      <c r="CT633" s="13"/>
      <c r="CU633" s="13"/>
      <c r="CV633" s="13"/>
      <c r="CW633" s="13"/>
      <c r="CX633" s="13"/>
      <c r="CY633" s="13"/>
      <c r="CZ633" s="13"/>
      <c r="DA633" s="13"/>
      <c r="DB633" s="13"/>
      <c r="DC633" s="13"/>
      <c r="DD633" s="13"/>
      <c r="DE633" s="13"/>
      <c r="DF633" s="13"/>
      <c r="DG633" s="13"/>
    </row>
    <row r="634" spans="2:111" ht="14.25">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c r="AL634" s="13"/>
      <c r="AM634" s="13"/>
      <c r="AN634" s="13"/>
      <c r="AO634" s="13"/>
      <c r="AP634" s="13"/>
      <c r="AQ634" s="13"/>
      <c r="AR634" s="13"/>
      <c r="AS634" s="13"/>
      <c r="AT634" s="13"/>
      <c r="AU634" s="13"/>
      <c r="AV634" s="13"/>
      <c r="AW634" s="13"/>
      <c r="AX634" s="13"/>
      <c r="AY634" s="13"/>
      <c r="AZ634" s="13"/>
      <c r="BA634" s="13"/>
      <c r="BB634" s="13"/>
      <c r="BC634" s="13"/>
      <c r="BD634" s="13"/>
      <c r="BE634" s="13"/>
      <c r="BF634" s="13"/>
      <c r="BG634" s="13"/>
      <c r="BH634" s="13"/>
      <c r="BI634" s="13"/>
      <c r="BJ634" s="13"/>
      <c r="BK634" s="13"/>
      <c r="BL634" s="13"/>
      <c r="BM634" s="13"/>
      <c r="BN634" s="13"/>
      <c r="BO634" s="13"/>
      <c r="BP634" s="13"/>
      <c r="BQ634" s="13"/>
      <c r="BR634" s="13"/>
      <c r="BS634" s="13"/>
      <c r="BT634" s="13"/>
      <c r="BU634" s="13"/>
      <c r="BV634" s="13"/>
      <c r="BW634" s="13"/>
      <c r="BX634" s="13"/>
      <c r="BY634" s="13"/>
      <c r="BZ634" s="13"/>
      <c r="CA634" s="13"/>
      <c r="CB634" s="13"/>
      <c r="CC634" s="13"/>
      <c r="CD634" s="13"/>
      <c r="CE634" s="13"/>
      <c r="CF634" s="13"/>
      <c r="CG634" s="13"/>
      <c r="CH634" s="13"/>
      <c r="CI634" s="13"/>
      <c r="CJ634" s="13"/>
      <c r="CK634" s="13"/>
      <c r="CL634" s="13"/>
      <c r="CM634" s="13"/>
      <c r="CN634" s="13"/>
      <c r="CO634" s="13"/>
      <c r="CP634" s="13"/>
      <c r="CQ634" s="13"/>
      <c r="CR634" s="13"/>
      <c r="CS634" s="13"/>
      <c r="CT634" s="13"/>
      <c r="CU634" s="13"/>
      <c r="CV634" s="13"/>
      <c r="CW634" s="13"/>
      <c r="CX634" s="13"/>
      <c r="CY634" s="13"/>
      <c r="CZ634" s="13"/>
      <c r="DA634" s="13"/>
      <c r="DB634" s="13"/>
      <c r="DC634" s="13"/>
      <c r="DD634" s="13"/>
      <c r="DE634" s="13"/>
      <c r="DF634" s="13"/>
      <c r="DG634" s="13"/>
    </row>
    <row r="635" spans="2:111" ht="14.25">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c r="AH635" s="13"/>
      <c r="AI635" s="13"/>
      <c r="AJ635" s="13"/>
      <c r="AK635" s="13"/>
      <c r="AL635" s="13"/>
      <c r="AM635" s="13"/>
      <c r="AN635" s="13"/>
      <c r="AO635" s="13"/>
      <c r="AP635" s="13"/>
      <c r="AQ635" s="13"/>
      <c r="AR635" s="13"/>
      <c r="AS635" s="13"/>
      <c r="AT635" s="13"/>
      <c r="AU635" s="13"/>
      <c r="AV635" s="13"/>
      <c r="AW635" s="13"/>
      <c r="AX635" s="13"/>
      <c r="AY635" s="13"/>
      <c r="AZ635" s="13"/>
      <c r="BA635" s="13"/>
      <c r="BB635" s="13"/>
      <c r="BC635" s="13"/>
      <c r="BD635" s="13"/>
      <c r="BE635" s="13"/>
      <c r="BF635" s="13"/>
      <c r="BG635" s="13"/>
      <c r="BH635" s="13"/>
      <c r="BI635" s="13"/>
      <c r="BJ635" s="13"/>
      <c r="BK635" s="13"/>
      <c r="BL635" s="13"/>
      <c r="BM635" s="13"/>
      <c r="BN635" s="13"/>
      <c r="BO635" s="13"/>
      <c r="BP635" s="13"/>
      <c r="BQ635" s="13"/>
      <c r="BR635" s="13"/>
      <c r="BS635" s="13"/>
      <c r="BT635" s="13"/>
      <c r="BU635" s="13"/>
      <c r="BV635" s="13"/>
      <c r="BW635" s="13"/>
      <c r="BX635" s="13"/>
      <c r="BY635" s="13"/>
      <c r="BZ635" s="13"/>
      <c r="CA635" s="13"/>
      <c r="CB635" s="13"/>
      <c r="CC635" s="13"/>
      <c r="CD635" s="13"/>
      <c r="CE635" s="13"/>
      <c r="CF635" s="13"/>
      <c r="CG635" s="13"/>
      <c r="CH635" s="13"/>
      <c r="CI635" s="13"/>
      <c r="CJ635" s="13"/>
      <c r="CK635" s="13"/>
      <c r="CL635" s="13"/>
      <c r="CM635" s="13"/>
      <c r="CN635" s="13"/>
      <c r="CO635" s="13"/>
      <c r="CP635" s="13"/>
      <c r="CQ635" s="13"/>
      <c r="CR635" s="13"/>
      <c r="CS635" s="13"/>
      <c r="CT635" s="13"/>
      <c r="CU635" s="13"/>
      <c r="CV635" s="13"/>
      <c r="CW635" s="13"/>
      <c r="CX635" s="13"/>
      <c r="CY635" s="13"/>
      <c r="CZ635" s="13"/>
      <c r="DA635" s="13"/>
      <c r="DB635" s="13"/>
      <c r="DC635" s="13"/>
      <c r="DD635" s="13"/>
      <c r="DE635" s="13"/>
      <c r="DF635" s="13"/>
      <c r="DG635" s="13"/>
    </row>
    <row r="636" spans="2:111" ht="14.25">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c r="AL636" s="13"/>
      <c r="AM636" s="13"/>
      <c r="AN636" s="13"/>
      <c r="AO636" s="13"/>
      <c r="AP636" s="13"/>
      <c r="AQ636" s="13"/>
      <c r="AR636" s="13"/>
      <c r="AS636" s="13"/>
      <c r="AT636" s="13"/>
      <c r="AU636" s="13"/>
      <c r="AV636" s="13"/>
      <c r="AW636" s="13"/>
      <c r="AX636" s="13"/>
      <c r="AY636" s="13"/>
      <c r="AZ636" s="13"/>
      <c r="BA636" s="13"/>
      <c r="BB636" s="13"/>
      <c r="BC636" s="13"/>
      <c r="BD636" s="13"/>
      <c r="BE636" s="13"/>
      <c r="BF636" s="13"/>
      <c r="BG636" s="13"/>
      <c r="BH636" s="13"/>
      <c r="BI636" s="13"/>
      <c r="BJ636" s="13"/>
      <c r="BK636" s="13"/>
      <c r="BL636" s="13"/>
      <c r="BM636" s="13"/>
      <c r="BN636" s="13"/>
      <c r="BO636" s="13"/>
      <c r="BP636" s="13"/>
      <c r="BQ636" s="13"/>
      <c r="BR636" s="13"/>
      <c r="BS636" s="13"/>
      <c r="BT636" s="13"/>
      <c r="BU636" s="13"/>
      <c r="BV636" s="13"/>
      <c r="BW636" s="13"/>
      <c r="BX636" s="13"/>
      <c r="BY636" s="13"/>
      <c r="BZ636" s="13"/>
      <c r="CA636" s="13"/>
      <c r="CB636" s="13"/>
      <c r="CC636" s="13"/>
      <c r="CD636" s="13"/>
      <c r="CE636" s="13"/>
      <c r="CF636" s="13"/>
      <c r="CG636" s="13"/>
      <c r="CH636" s="13"/>
      <c r="CI636" s="13"/>
      <c r="CJ636" s="13"/>
      <c r="CK636" s="13"/>
      <c r="CL636" s="13"/>
      <c r="CM636" s="13"/>
      <c r="CN636" s="13"/>
      <c r="CO636" s="13"/>
      <c r="CP636" s="13"/>
      <c r="CQ636" s="13"/>
      <c r="CR636" s="13"/>
      <c r="CS636" s="13"/>
      <c r="CT636" s="13"/>
      <c r="CU636" s="13"/>
      <c r="CV636" s="13"/>
      <c r="CW636" s="13"/>
      <c r="CX636" s="13"/>
      <c r="CY636" s="13"/>
      <c r="CZ636" s="13"/>
      <c r="DA636" s="13"/>
      <c r="DB636" s="13"/>
      <c r="DC636" s="13"/>
      <c r="DD636" s="13"/>
      <c r="DE636" s="13"/>
      <c r="DF636" s="13"/>
      <c r="DG636" s="13"/>
    </row>
    <row r="637" spans="2:111" ht="14.25">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c r="AH637" s="13"/>
      <c r="AI637" s="13"/>
      <c r="AJ637" s="13"/>
      <c r="AK637" s="13"/>
      <c r="AL637" s="13"/>
      <c r="AM637" s="13"/>
      <c r="AN637" s="13"/>
      <c r="AO637" s="13"/>
      <c r="AP637" s="13"/>
      <c r="AQ637" s="13"/>
      <c r="AR637" s="13"/>
      <c r="AS637" s="13"/>
      <c r="AT637" s="13"/>
      <c r="AU637" s="13"/>
      <c r="AV637" s="13"/>
      <c r="AW637" s="13"/>
      <c r="AX637" s="13"/>
      <c r="AY637" s="13"/>
      <c r="AZ637" s="13"/>
      <c r="BA637" s="13"/>
      <c r="BB637" s="13"/>
      <c r="BC637" s="13"/>
      <c r="BD637" s="13"/>
      <c r="BE637" s="13"/>
      <c r="BF637" s="13"/>
      <c r="BG637" s="13"/>
      <c r="BH637" s="13"/>
      <c r="BI637" s="13"/>
      <c r="BJ637" s="13"/>
      <c r="BK637" s="13"/>
      <c r="BL637" s="13"/>
      <c r="BM637" s="13"/>
      <c r="BN637" s="13"/>
      <c r="BO637" s="13"/>
      <c r="BP637" s="13"/>
      <c r="BQ637" s="13"/>
      <c r="BR637" s="13"/>
      <c r="BS637" s="13"/>
      <c r="BT637" s="13"/>
      <c r="BU637" s="13"/>
      <c r="BV637" s="13"/>
      <c r="BW637" s="13"/>
      <c r="BX637" s="13"/>
      <c r="BY637" s="13"/>
      <c r="BZ637" s="13"/>
      <c r="CA637" s="13"/>
      <c r="CB637" s="13"/>
      <c r="CC637" s="13"/>
      <c r="CD637" s="13"/>
      <c r="CE637" s="13"/>
      <c r="CF637" s="13"/>
      <c r="CG637" s="13"/>
      <c r="CH637" s="13"/>
      <c r="CI637" s="13"/>
      <c r="CJ637" s="13"/>
      <c r="CK637" s="13"/>
      <c r="CL637" s="13"/>
      <c r="CM637" s="13"/>
      <c r="CN637" s="13"/>
      <c r="CO637" s="13"/>
      <c r="CP637" s="13"/>
      <c r="CQ637" s="13"/>
      <c r="CR637" s="13"/>
      <c r="CS637" s="13"/>
      <c r="CT637" s="13"/>
      <c r="CU637" s="13"/>
      <c r="CV637" s="13"/>
      <c r="CW637" s="13"/>
      <c r="CX637" s="13"/>
      <c r="CY637" s="13"/>
      <c r="CZ637" s="13"/>
      <c r="DA637" s="13"/>
      <c r="DB637" s="13"/>
      <c r="DC637" s="13"/>
      <c r="DD637" s="13"/>
      <c r="DE637" s="13"/>
      <c r="DF637" s="13"/>
      <c r="DG637" s="13"/>
    </row>
    <row r="638" spans="2:111" ht="14.25">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c r="AN638" s="13"/>
      <c r="AO638" s="13"/>
      <c r="AP638" s="13"/>
      <c r="AQ638" s="13"/>
      <c r="AR638" s="13"/>
      <c r="AS638" s="13"/>
      <c r="AT638" s="13"/>
      <c r="AU638" s="13"/>
      <c r="AV638" s="13"/>
      <c r="AW638" s="13"/>
      <c r="AX638" s="13"/>
      <c r="AY638" s="13"/>
      <c r="AZ638" s="13"/>
      <c r="BA638" s="13"/>
      <c r="BB638" s="13"/>
      <c r="BC638" s="13"/>
      <c r="BD638" s="13"/>
      <c r="BE638" s="13"/>
      <c r="BF638" s="13"/>
      <c r="BG638" s="13"/>
      <c r="BH638" s="13"/>
      <c r="BI638" s="13"/>
      <c r="BJ638" s="13"/>
      <c r="BK638" s="13"/>
      <c r="BL638" s="13"/>
      <c r="BM638" s="13"/>
      <c r="BN638" s="13"/>
      <c r="BO638" s="13"/>
      <c r="BP638" s="13"/>
      <c r="BQ638" s="13"/>
      <c r="BR638" s="13"/>
      <c r="BS638" s="13"/>
      <c r="BT638" s="13"/>
      <c r="BU638" s="13"/>
      <c r="BV638" s="13"/>
      <c r="BW638" s="13"/>
      <c r="BX638" s="13"/>
      <c r="BY638" s="13"/>
      <c r="BZ638" s="13"/>
      <c r="CA638" s="13"/>
      <c r="CB638" s="13"/>
      <c r="CC638" s="13"/>
      <c r="CD638" s="13"/>
      <c r="CE638" s="13"/>
      <c r="CF638" s="13"/>
      <c r="CG638" s="13"/>
      <c r="CH638" s="13"/>
      <c r="CI638" s="13"/>
      <c r="CJ638" s="13"/>
      <c r="CK638" s="13"/>
      <c r="CL638" s="13"/>
      <c r="CM638" s="13"/>
      <c r="CN638" s="13"/>
      <c r="CO638" s="13"/>
      <c r="CP638" s="13"/>
      <c r="CQ638" s="13"/>
      <c r="CR638" s="13"/>
      <c r="CS638" s="13"/>
      <c r="CT638" s="13"/>
      <c r="CU638" s="13"/>
      <c r="CV638" s="13"/>
      <c r="CW638" s="13"/>
      <c r="CX638" s="13"/>
      <c r="CY638" s="13"/>
      <c r="CZ638" s="13"/>
      <c r="DA638" s="13"/>
      <c r="DB638" s="13"/>
      <c r="DC638" s="13"/>
      <c r="DD638" s="13"/>
      <c r="DE638" s="13"/>
      <c r="DF638" s="13"/>
      <c r="DG638" s="13"/>
    </row>
    <row r="639" spans="2:111" ht="14.25">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c r="AL639" s="13"/>
      <c r="AM639" s="13"/>
      <c r="AN639" s="13"/>
      <c r="AO639" s="13"/>
      <c r="AP639" s="13"/>
      <c r="AQ639" s="13"/>
      <c r="AR639" s="13"/>
      <c r="AS639" s="13"/>
      <c r="AT639" s="13"/>
      <c r="AU639" s="13"/>
      <c r="AV639" s="13"/>
      <c r="AW639" s="13"/>
      <c r="AX639" s="13"/>
      <c r="AY639" s="13"/>
      <c r="AZ639" s="13"/>
      <c r="BA639" s="13"/>
      <c r="BB639" s="13"/>
      <c r="BC639" s="13"/>
      <c r="BD639" s="13"/>
      <c r="BE639" s="13"/>
      <c r="BF639" s="13"/>
      <c r="BG639" s="13"/>
      <c r="BH639" s="13"/>
      <c r="BI639" s="13"/>
      <c r="BJ639" s="13"/>
      <c r="BK639" s="13"/>
      <c r="BL639" s="13"/>
      <c r="BM639" s="13"/>
      <c r="BN639" s="13"/>
      <c r="BO639" s="13"/>
      <c r="BP639" s="13"/>
      <c r="BQ639" s="13"/>
      <c r="BR639" s="13"/>
      <c r="BS639" s="13"/>
      <c r="BT639" s="13"/>
      <c r="BU639" s="13"/>
      <c r="BV639" s="13"/>
      <c r="BW639" s="13"/>
      <c r="BX639" s="13"/>
      <c r="BY639" s="13"/>
      <c r="BZ639" s="13"/>
      <c r="CA639" s="13"/>
      <c r="CB639" s="13"/>
      <c r="CC639" s="13"/>
      <c r="CD639" s="13"/>
      <c r="CE639" s="13"/>
      <c r="CF639" s="13"/>
      <c r="CG639" s="13"/>
      <c r="CH639" s="13"/>
      <c r="CI639" s="13"/>
      <c r="CJ639" s="13"/>
      <c r="CK639" s="13"/>
      <c r="CL639" s="13"/>
      <c r="CM639" s="13"/>
      <c r="CN639" s="13"/>
      <c r="CO639" s="13"/>
      <c r="CP639" s="13"/>
      <c r="CQ639" s="13"/>
      <c r="CR639" s="13"/>
      <c r="CS639" s="13"/>
      <c r="CT639" s="13"/>
      <c r="CU639" s="13"/>
      <c r="CV639" s="13"/>
      <c r="CW639" s="13"/>
      <c r="CX639" s="13"/>
      <c r="CY639" s="13"/>
      <c r="CZ639" s="13"/>
      <c r="DA639" s="13"/>
      <c r="DB639" s="13"/>
      <c r="DC639" s="13"/>
      <c r="DD639" s="13"/>
      <c r="DE639" s="13"/>
      <c r="DF639" s="13"/>
      <c r="DG639" s="13"/>
    </row>
    <row r="640" spans="2:111" ht="14.25">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c r="AN640" s="13"/>
      <c r="AO640" s="13"/>
      <c r="AP640" s="13"/>
      <c r="AQ640" s="13"/>
      <c r="AR640" s="13"/>
      <c r="AS640" s="13"/>
      <c r="AT640" s="13"/>
      <c r="AU640" s="13"/>
      <c r="AV640" s="13"/>
      <c r="AW640" s="13"/>
      <c r="AX640" s="13"/>
      <c r="AY640" s="13"/>
      <c r="AZ640" s="13"/>
      <c r="BA640" s="13"/>
      <c r="BB640" s="13"/>
      <c r="BC640" s="13"/>
      <c r="BD640" s="13"/>
      <c r="BE640" s="13"/>
      <c r="BF640" s="13"/>
      <c r="BG640" s="13"/>
      <c r="BH640" s="13"/>
      <c r="BI640" s="13"/>
      <c r="BJ640" s="13"/>
      <c r="BK640" s="13"/>
      <c r="BL640" s="13"/>
      <c r="BM640" s="13"/>
      <c r="BN640" s="13"/>
      <c r="BO640" s="13"/>
      <c r="BP640" s="13"/>
      <c r="BQ640" s="13"/>
      <c r="BR640" s="13"/>
      <c r="BS640" s="13"/>
      <c r="BT640" s="13"/>
      <c r="BU640" s="13"/>
      <c r="BV640" s="13"/>
      <c r="BW640" s="13"/>
      <c r="BX640" s="13"/>
      <c r="BY640" s="13"/>
      <c r="BZ640" s="13"/>
      <c r="CA640" s="13"/>
      <c r="CB640" s="13"/>
      <c r="CC640" s="13"/>
      <c r="CD640" s="13"/>
      <c r="CE640" s="13"/>
      <c r="CF640" s="13"/>
      <c r="CG640" s="13"/>
      <c r="CH640" s="13"/>
      <c r="CI640" s="13"/>
      <c r="CJ640" s="13"/>
      <c r="CK640" s="13"/>
      <c r="CL640" s="13"/>
      <c r="CM640" s="13"/>
      <c r="CN640" s="13"/>
      <c r="CO640" s="13"/>
      <c r="CP640" s="13"/>
      <c r="CQ640" s="13"/>
      <c r="CR640" s="13"/>
      <c r="CS640" s="13"/>
      <c r="CT640" s="13"/>
      <c r="CU640" s="13"/>
      <c r="CV640" s="13"/>
      <c r="CW640" s="13"/>
      <c r="CX640" s="13"/>
      <c r="CY640" s="13"/>
      <c r="CZ640" s="13"/>
      <c r="DA640" s="13"/>
      <c r="DB640" s="13"/>
      <c r="DC640" s="13"/>
      <c r="DD640" s="13"/>
      <c r="DE640" s="13"/>
      <c r="DF640" s="13"/>
      <c r="DG640" s="13"/>
    </row>
    <row r="641" spans="2:111" ht="14.25">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c r="AJ641" s="13"/>
      <c r="AK641" s="13"/>
      <c r="AL641" s="13"/>
      <c r="AM641" s="13"/>
      <c r="AN641" s="13"/>
      <c r="AO641" s="13"/>
      <c r="AP641" s="13"/>
      <c r="AQ641" s="13"/>
      <c r="AR641" s="13"/>
      <c r="AS641" s="13"/>
      <c r="AT641" s="13"/>
      <c r="AU641" s="13"/>
      <c r="AV641" s="13"/>
      <c r="AW641" s="13"/>
      <c r="AX641" s="13"/>
      <c r="AY641" s="13"/>
      <c r="AZ641" s="13"/>
      <c r="BA641" s="13"/>
      <c r="BB641" s="13"/>
      <c r="BC641" s="13"/>
      <c r="BD641" s="13"/>
      <c r="BE641" s="13"/>
      <c r="BF641" s="13"/>
      <c r="BG641" s="13"/>
      <c r="BH641" s="13"/>
      <c r="BI641" s="13"/>
      <c r="BJ641" s="13"/>
      <c r="BK641" s="13"/>
      <c r="BL641" s="13"/>
      <c r="BM641" s="13"/>
      <c r="BN641" s="13"/>
      <c r="BO641" s="13"/>
      <c r="BP641" s="13"/>
      <c r="BQ641" s="13"/>
      <c r="BR641" s="13"/>
      <c r="BS641" s="13"/>
      <c r="BT641" s="13"/>
      <c r="BU641" s="13"/>
      <c r="BV641" s="13"/>
      <c r="BW641" s="13"/>
      <c r="BX641" s="13"/>
      <c r="BY641" s="13"/>
      <c r="BZ641" s="13"/>
      <c r="CA641" s="13"/>
      <c r="CB641" s="13"/>
      <c r="CC641" s="13"/>
      <c r="CD641" s="13"/>
      <c r="CE641" s="13"/>
      <c r="CF641" s="13"/>
      <c r="CG641" s="13"/>
      <c r="CH641" s="13"/>
      <c r="CI641" s="13"/>
      <c r="CJ641" s="13"/>
      <c r="CK641" s="13"/>
      <c r="CL641" s="13"/>
      <c r="CM641" s="13"/>
      <c r="CN641" s="13"/>
      <c r="CO641" s="13"/>
      <c r="CP641" s="13"/>
      <c r="CQ641" s="13"/>
      <c r="CR641" s="13"/>
      <c r="CS641" s="13"/>
      <c r="CT641" s="13"/>
      <c r="CU641" s="13"/>
      <c r="CV641" s="13"/>
      <c r="CW641" s="13"/>
      <c r="CX641" s="13"/>
      <c r="CY641" s="13"/>
      <c r="CZ641" s="13"/>
      <c r="DA641" s="13"/>
      <c r="DB641" s="13"/>
      <c r="DC641" s="13"/>
      <c r="DD641" s="13"/>
      <c r="DE641" s="13"/>
      <c r="DF641" s="13"/>
      <c r="DG641" s="13"/>
    </row>
    <row r="642" spans="2:8" ht="14.25">
      <c r="B642" s="13"/>
      <c r="C642" s="13"/>
      <c r="D642" s="13"/>
      <c r="E642" s="13"/>
      <c r="F642" s="13"/>
      <c r="G642" s="13"/>
      <c r="H642" s="13"/>
    </row>
    <row r="643" spans="2:8" ht="14.25">
      <c r="B643" s="13"/>
      <c r="C643" s="13"/>
      <c r="D643" s="13"/>
      <c r="E643" s="13"/>
      <c r="F643" s="13"/>
      <c r="G643" s="13"/>
      <c r="H643" s="13"/>
    </row>
    <row r="644" spans="2:8" ht="14.25">
      <c r="B644" s="13"/>
      <c r="C644" s="13"/>
      <c r="D644" s="13"/>
      <c r="E644" s="13"/>
      <c r="F644" s="13"/>
      <c r="G644" s="13"/>
      <c r="H644" s="13"/>
    </row>
    <row r="645" spans="2:8" ht="14.25">
      <c r="B645" s="13"/>
      <c r="C645" s="13"/>
      <c r="D645" s="13"/>
      <c r="E645" s="13"/>
      <c r="F645" s="13"/>
      <c r="G645" s="13"/>
      <c r="H645" s="13"/>
    </row>
    <row r="646" spans="2:8" ht="14.25">
      <c r="B646" s="13"/>
      <c r="C646" s="13"/>
      <c r="D646" s="13"/>
      <c r="E646" s="13"/>
      <c r="F646" s="13"/>
      <c r="G646" s="13"/>
      <c r="H646" s="13"/>
    </row>
    <row r="647" spans="2:8" ht="14.25">
      <c r="B647" s="13"/>
      <c r="C647" s="13"/>
      <c r="D647" s="13"/>
      <c r="E647" s="13"/>
      <c r="F647" s="13"/>
      <c r="G647" s="13"/>
      <c r="H647" s="13"/>
    </row>
    <row r="648" spans="2:8" ht="14.25">
      <c r="B648" s="13"/>
      <c r="C648" s="13"/>
      <c r="D648" s="13"/>
      <c r="E648" s="13"/>
      <c r="F648" s="13"/>
      <c r="G648" s="13"/>
      <c r="H648" s="13"/>
    </row>
    <row r="649" spans="2:8" ht="14.25">
      <c r="B649" s="13"/>
      <c r="C649" s="13"/>
      <c r="D649" s="13"/>
      <c r="E649" s="13"/>
      <c r="F649" s="13"/>
      <c r="G649" s="13"/>
      <c r="H649" s="13"/>
    </row>
    <row r="650" spans="2:8" ht="14.25">
      <c r="B650" s="13"/>
      <c r="C650" s="13"/>
      <c r="D650" s="13"/>
      <c r="E650" s="13"/>
      <c r="F650" s="13"/>
      <c r="G650" s="13"/>
      <c r="H650" s="13"/>
    </row>
    <row r="651" spans="2:8" ht="14.25">
      <c r="B651" s="13"/>
      <c r="C651" s="13"/>
      <c r="D651" s="13"/>
      <c r="E651" s="13"/>
      <c r="F651" s="13"/>
      <c r="G651" s="13"/>
      <c r="H651" s="13"/>
    </row>
    <row r="652" spans="2:8" ht="14.25">
      <c r="B652" s="13"/>
      <c r="C652" s="13"/>
      <c r="D652" s="13"/>
      <c r="E652" s="13"/>
      <c r="F652" s="13"/>
      <c r="G652" s="13"/>
      <c r="H652" s="13"/>
    </row>
    <row r="653" spans="2:8" ht="14.25">
      <c r="B653" s="13"/>
      <c r="C653" s="13"/>
      <c r="D653" s="13"/>
      <c r="E653" s="13"/>
      <c r="F653" s="13"/>
      <c r="G653" s="13"/>
      <c r="H653" s="13"/>
    </row>
    <row r="654" spans="2:8" ht="14.25">
      <c r="B654" s="13"/>
      <c r="C654" s="13"/>
      <c r="D654" s="13"/>
      <c r="E654" s="13"/>
      <c r="F654" s="13"/>
      <c r="G654" s="13"/>
      <c r="H654" s="13"/>
    </row>
    <row r="655" spans="2:8" ht="14.25">
      <c r="B655" s="13"/>
      <c r="C655" s="13"/>
      <c r="D655" s="13"/>
      <c r="E655" s="13"/>
      <c r="F655" s="13"/>
      <c r="G655" s="13"/>
      <c r="H655" s="13"/>
    </row>
    <row r="656" spans="2:8" ht="14.25">
      <c r="B656" s="13"/>
      <c r="C656" s="13"/>
      <c r="D656" s="13"/>
      <c r="E656" s="13"/>
      <c r="F656" s="13"/>
      <c r="G656" s="13"/>
      <c r="H656" s="13"/>
    </row>
    <row r="657" spans="2:8" ht="14.25">
      <c r="B657" s="13"/>
      <c r="C657" s="13"/>
      <c r="D657" s="13"/>
      <c r="E657" s="13"/>
      <c r="F657" s="13"/>
      <c r="G657" s="13"/>
      <c r="H657" s="13"/>
    </row>
    <row r="658" spans="2:8" ht="14.25">
      <c r="B658" s="13"/>
      <c r="C658" s="13"/>
      <c r="D658" s="13"/>
      <c r="E658" s="13"/>
      <c r="F658" s="13"/>
      <c r="G658" s="13"/>
      <c r="H658" s="13"/>
    </row>
    <row r="659" spans="2:8" ht="14.25">
      <c r="B659" s="13"/>
      <c r="C659" s="13"/>
      <c r="D659" s="13"/>
      <c r="E659" s="13"/>
      <c r="F659" s="13"/>
      <c r="G659" s="13"/>
      <c r="H659" s="13"/>
    </row>
    <row r="660" spans="2:8" ht="14.25">
      <c r="B660" s="13"/>
      <c r="C660" s="13"/>
      <c r="D660" s="13"/>
      <c r="E660" s="13"/>
      <c r="F660" s="13"/>
      <c r="G660" s="13"/>
      <c r="H660" s="13"/>
    </row>
    <row r="661" spans="2:8" ht="14.25">
      <c r="B661" s="13"/>
      <c r="C661" s="13"/>
      <c r="D661" s="13"/>
      <c r="E661" s="13"/>
      <c r="F661" s="13"/>
      <c r="G661" s="13"/>
      <c r="H661" s="13"/>
    </row>
    <row r="662" spans="2:8" ht="14.25">
      <c r="B662" s="13"/>
      <c r="C662" s="13"/>
      <c r="D662" s="13"/>
      <c r="E662" s="13"/>
      <c r="F662" s="13"/>
      <c r="G662" s="13"/>
      <c r="H662" s="13"/>
    </row>
    <row r="663" spans="2:8" ht="14.25">
      <c r="B663" s="13"/>
      <c r="C663" s="13"/>
      <c r="D663" s="13"/>
      <c r="E663" s="13"/>
      <c r="F663" s="13"/>
      <c r="G663" s="13"/>
      <c r="H663" s="13"/>
    </row>
    <row r="664" spans="2:8" ht="14.25">
      <c r="B664" s="13"/>
      <c r="C664" s="13"/>
      <c r="D664" s="13"/>
      <c r="E664" s="13"/>
      <c r="F664" s="13"/>
      <c r="G664" s="13"/>
      <c r="H664" s="13"/>
    </row>
    <row r="665" spans="2:8" ht="14.25">
      <c r="B665" s="13"/>
      <c r="C665" s="13"/>
      <c r="D665" s="13"/>
      <c r="E665" s="13"/>
      <c r="F665" s="13"/>
      <c r="G665" s="13"/>
      <c r="H665" s="13"/>
    </row>
    <row r="666" spans="2:8" ht="14.25">
      <c r="B666" s="13"/>
      <c r="C666" s="13"/>
      <c r="D666" s="13"/>
      <c r="E666" s="13"/>
      <c r="F666" s="13"/>
      <c r="G666" s="13"/>
      <c r="H666" s="13"/>
    </row>
    <row r="667" spans="2:8" ht="14.25">
      <c r="B667" s="13"/>
      <c r="C667" s="13"/>
      <c r="D667" s="13"/>
      <c r="E667" s="13"/>
      <c r="F667" s="13"/>
      <c r="G667" s="13"/>
      <c r="H667" s="13"/>
    </row>
    <row r="668" spans="2:8" ht="14.25">
      <c r="B668" s="13"/>
      <c r="C668" s="13"/>
      <c r="D668" s="13"/>
      <c r="E668" s="13"/>
      <c r="F668" s="13"/>
      <c r="G668" s="13"/>
      <c r="H668" s="13"/>
    </row>
    <row r="669" spans="2:8" ht="14.25">
      <c r="B669" s="13"/>
      <c r="C669" s="13"/>
      <c r="D669" s="13"/>
      <c r="E669" s="13"/>
      <c r="F669" s="13"/>
      <c r="G669" s="13"/>
      <c r="H669" s="13"/>
    </row>
    <row r="670" spans="2:8" ht="14.25">
      <c r="B670" s="13"/>
      <c r="C670" s="13"/>
      <c r="D670" s="13"/>
      <c r="E670" s="13"/>
      <c r="F670" s="13"/>
      <c r="G670" s="13"/>
      <c r="H670" s="13"/>
    </row>
    <row r="671" spans="2:8" ht="14.25">
      <c r="B671" s="13"/>
      <c r="C671" s="13"/>
      <c r="D671" s="13"/>
      <c r="E671" s="13"/>
      <c r="F671" s="13"/>
      <c r="G671" s="13"/>
      <c r="H671" s="13"/>
    </row>
    <row r="672" spans="2:8" ht="14.25">
      <c r="B672" s="13"/>
      <c r="C672" s="13"/>
      <c r="D672" s="13"/>
      <c r="E672" s="13"/>
      <c r="F672" s="13"/>
      <c r="G672" s="13"/>
      <c r="H672" s="13"/>
    </row>
    <row r="673" spans="2:8" ht="14.25">
      <c r="B673" s="13"/>
      <c r="C673" s="13"/>
      <c r="D673" s="13"/>
      <c r="E673" s="13"/>
      <c r="F673" s="13"/>
      <c r="G673" s="13"/>
      <c r="H673" s="13"/>
    </row>
    <row r="674" spans="2:8" ht="14.25">
      <c r="B674" s="13"/>
      <c r="C674" s="13"/>
      <c r="D674" s="13"/>
      <c r="E674" s="13"/>
      <c r="F674" s="13"/>
      <c r="G674" s="13"/>
      <c r="H674" s="13"/>
    </row>
    <row r="675" spans="2:8" ht="14.25">
      <c r="B675" s="13"/>
      <c r="C675" s="13"/>
      <c r="D675" s="13"/>
      <c r="E675" s="13"/>
      <c r="F675" s="13"/>
      <c r="G675" s="13"/>
      <c r="H675" s="13"/>
    </row>
    <row r="676" spans="2:8" ht="14.25">
      <c r="B676" s="13"/>
      <c r="C676" s="13"/>
      <c r="D676" s="13"/>
      <c r="E676" s="13"/>
      <c r="F676" s="13"/>
      <c r="G676" s="13"/>
      <c r="H676" s="13"/>
    </row>
    <row r="677" spans="2:8" ht="14.25">
      <c r="B677" s="13"/>
      <c r="C677" s="13"/>
      <c r="D677" s="13"/>
      <c r="E677" s="13"/>
      <c r="F677" s="13"/>
      <c r="G677" s="13"/>
      <c r="H677" s="13"/>
    </row>
    <row r="678" spans="2:8" ht="14.25">
      <c r="B678" s="13"/>
      <c r="C678" s="13"/>
      <c r="D678" s="13"/>
      <c r="E678" s="13"/>
      <c r="F678" s="13"/>
      <c r="G678" s="13"/>
      <c r="H678" s="13"/>
    </row>
    <row r="679" spans="2:8" ht="14.25">
      <c r="B679" s="13"/>
      <c r="C679" s="13"/>
      <c r="D679" s="13"/>
      <c r="E679" s="13"/>
      <c r="F679" s="13"/>
      <c r="G679" s="13"/>
      <c r="H679" s="13"/>
    </row>
    <row r="680" spans="2:8" ht="14.25">
      <c r="B680" s="13"/>
      <c r="C680" s="13"/>
      <c r="D680" s="13"/>
      <c r="E680" s="13"/>
      <c r="F680" s="13"/>
      <c r="G680" s="13"/>
      <c r="H680" s="13"/>
    </row>
    <row r="681" spans="2:8" ht="14.25">
      <c r="B681" s="13"/>
      <c r="C681" s="13"/>
      <c r="D681" s="13"/>
      <c r="E681" s="13"/>
      <c r="F681" s="13"/>
      <c r="G681" s="13"/>
      <c r="H681" s="13"/>
    </row>
    <row r="682" spans="2:8" ht="14.25">
      <c r="B682" s="13"/>
      <c r="C682" s="13"/>
      <c r="D682" s="13"/>
      <c r="E682" s="13"/>
      <c r="F682" s="13"/>
      <c r="G682" s="13"/>
      <c r="H682" s="13"/>
    </row>
    <row r="683" spans="2:8" ht="14.25">
      <c r="B683" s="13"/>
      <c r="C683" s="13"/>
      <c r="D683" s="13"/>
      <c r="E683" s="13"/>
      <c r="F683" s="13"/>
      <c r="G683" s="13"/>
      <c r="H683" s="13"/>
    </row>
    <row r="684" spans="2:8" ht="14.25">
      <c r="B684" s="13"/>
      <c r="C684" s="13"/>
      <c r="D684" s="13"/>
      <c r="E684" s="13"/>
      <c r="F684" s="13"/>
      <c r="G684" s="13"/>
      <c r="H684" s="13"/>
    </row>
    <row r="685" spans="2:8" ht="14.25">
      <c r="B685" s="13"/>
      <c r="C685" s="13"/>
      <c r="D685" s="13"/>
      <c r="E685" s="13"/>
      <c r="F685" s="13"/>
      <c r="G685" s="13"/>
      <c r="H685" s="13"/>
    </row>
    <row r="686" spans="2:8" ht="14.25">
      <c r="B686" s="13"/>
      <c r="C686" s="13"/>
      <c r="D686" s="13"/>
      <c r="E686" s="13"/>
      <c r="F686" s="13"/>
      <c r="G686" s="13"/>
      <c r="H686" s="13"/>
    </row>
    <row r="687" spans="2:8" ht="14.25">
      <c r="B687" s="13"/>
      <c r="C687" s="13"/>
      <c r="D687" s="13"/>
      <c r="E687" s="13"/>
      <c r="F687" s="13"/>
      <c r="G687" s="13"/>
      <c r="H687" s="13"/>
    </row>
    <row r="688" spans="2:8" ht="14.25">
      <c r="B688" s="13"/>
      <c r="C688" s="13"/>
      <c r="D688" s="13"/>
      <c r="E688" s="13"/>
      <c r="F688" s="13"/>
      <c r="G688" s="13"/>
      <c r="H688" s="13"/>
    </row>
    <row r="689" spans="2:8" ht="14.25">
      <c r="B689" s="13"/>
      <c r="C689" s="13"/>
      <c r="D689" s="13"/>
      <c r="E689" s="13"/>
      <c r="F689" s="13"/>
      <c r="G689" s="13"/>
      <c r="H689" s="13"/>
    </row>
    <row r="690" spans="2:8" ht="14.25">
      <c r="B690" s="13"/>
      <c r="C690" s="13"/>
      <c r="D690" s="13"/>
      <c r="E690" s="13"/>
      <c r="F690" s="13"/>
      <c r="G690" s="13"/>
      <c r="H690" s="13"/>
    </row>
    <row r="691" spans="2:8" ht="14.25">
      <c r="B691" s="13"/>
      <c r="C691" s="13"/>
      <c r="D691" s="13"/>
      <c r="E691" s="13"/>
      <c r="F691" s="13"/>
      <c r="G691" s="13"/>
      <c r="H691" s="13"/>
    </row>
    <row r="692" spans="2:8" ht="14.25">
      <c r="B692" s="13"/>
      <c r="C692" s="13"/>
      <c r="D692" s="13"/>
      <c r="E692" s="13"/>
      <c r="F692" s="13"/>
      <c r="G692" s="13"/>
      <c r="H692" s="13"/>
    </row>
    <row r="693" spans="2:8" ht="14.25">
      <c r="B693" s="13"/>
      <c r="C693" s="13"/>
      <c r="D693" s="13"/>
      <c r="E693" s="13"/>
      <c r="F693" s="13"/>
      <c r="G693" s="13"/>
      <c r="H693" s="13"/>
    </row>
    <row r="694" spans="2:8" ht="14.25">
      <c r="B694" s="13"/>
      <c r="C694" s="13"/>
      <c r="D694" s="13"/>
      <c r="E694" s="13"/>
      <c r="F694" s="13"/>
      <c r="G694" s="13"/>
      <c r="H694" s="13"/>
    </row>
    <row r="695" spans="2:8" ht="14.25">
      <c r="B695" s="13"/>
      <c r="C695" s="13"/>
      <c r="D695" s="13"/>
      <c r="E695" s="13"/>
      <c r="F695" s="13"/>
      <c r="G695" s="13"/>
      <c r="H695" s="13"/>
    </row>
    <row r="696" spans="2:8" ht="14.25">
      <c r="B696" s="13"/>
      <c r="C696" s="13"/>
      <c r="D696" s="13"/>
      <c r="E696" s="13"/>
      <c r="F696" s="13"/>
      <c r="G696" s="13"/>
      <c r="H696" s="13"/>
    </row>
    <row r="697" spans="2:8" ht="14.25">
      <c r="B697" s="13"/>
      <c r="C697" s="13"/>
      <c r="D697" s="13"/>
      <c r="E697" s="13"/>
      <c r="F697" s="13"/>
      <c r="G697" s="13"/>
      <c r="H697" s="13"/>
    </row>
    <row r="698" spans="2:8" ht="14.25">
      <c r="B698" s="13"/>
      <c r="C698" s="13"/>
      <c r="D698" s="13"/>
      <c r="E698" s="13"/>
      <c r="F698" s="13"/>
      <c r="G698" s="13"/>
      <c r="H698" s="13"/>
    </row>
    <row r="699" spans="2:8" ht="14.25">
      <c r="B699" s="13"/>
      <c r="C699" s="13"/>
      <c r="D699" s="13"/>
      <c r="E699" s="13"/>
      <c r="F699" s="13"/>
      <c r="G699" s="13"/>
      <c r="H699" s="13"/>
    </row>
    <row r="700" spans="2:8" ht="14.25">
      <c r="B700" s="13"/>
      <c r="C700" s="13"/>
      <c r="D700" s="13"/>
      <c r="E700" s="13"/>
      <c r="F700" s="13"/>
      <c r="G700" s="13"/>
      <c r="H700" s="13"/>
    </row>
    <row r="701" spans="2:8" ht="14.25">
      <c r="B701" s="13"/>
      <c r="C701" s="13"/>
      <c r="D701" s="13"/>
      <c r="E701" s="13"/>
      <c r="F701" s="13"/>
      <c r="G701" s="13"/>
      <c r="H701" s="13"/>
    </row>
    <row r="702" spans="2:8" ht="14.25">
      <c r="B702" s="13"/>
      <c r="C702" s="13"/>
      <c r="D702" s="13"/>
      <c r="E702" s="13"/>
      <c r="F702" s="13"/>
      <c r="G702" s="13"/>
      <c r="H702" s="13"/>
    </row>
    <row r="703" spans="2:8" ht="14.25">
      <c r="B703" s="13"/>
      <c r="C703" s="13"/>
      <c r="D703" s="13"/>
      <c r="E703" s="13"/>
      <c r="F703" s="13"/>
      <c r="G703" s="13"/>
      <c r="H703" s="13"/>
    </row>
    <row r="704" spans="2:8" ht="14.25">
      <c r="B704" s="13"/>
      <c r="C704" s="13"/>
      <c r="D704" s="13"/>
      <c r="E704" s="13"/>
      <c r="F704" s="13"/>
      <c r="G704" s="13"/>
      <c r="H704" s="13"/>
    </row>
    <row r="705" spans="2:8" ht="14.25">
      <c r="B705" s="13"/>
      <c r="C705" s="13"/>
      <c r="D705" s="13"/>
      <c r="E705" s="13"/>
      <c r="F705" s="13"/>
      <c r="G705" s="13"/>
      <c r="H705" s="13"/>
    </row>
    <row r="706" spans="2:8" ht="14.25">
      <c r="B706" s="13"/>
      <c r="C706" s="13"/>
      <c r="D706" s="13"/>
      <c r="E706" s="13"/>
      <c r="F706" s="13"/>
      <c r="G706" s="13"/>
      <c r="H706" s="13"/>
    </row>
    <row r="707" spans="2:8" ht="14.25">
      <c r="B707" s="13"/>
      <c r="C707" s="13"/>
      <c r="D707" s="13"/>
      <c r="E707" s="13"/>
      <c r="F707" s="13"/>
      <c r="G707" s="13"/>
      <c r="H707" s="13"/>
    </row>
    <row r="708" spans="2:8" ht="14.25">
      <c r="B708" s="13"/>
      <c r="C708" s="13"/>
      <c r="D708" s="13"/>
      <c r="E708" s="13"/>
      <c r="F708" s="13"/>
      <c r="G708" s="13"/>
      <c r="H708" s="13"/>
    </row>
    <row r="709" spans="2:8" ht="14.25">
      <c r="B709" s="13"/>
      <c r="C709" s="13"/>
      <c r="D709" s="13"/>
      <c r="E709" s="13"/>
      <c r="F709" s="13"/>
      <c r="G709" s="13"/>
      <c r="H709" s="13"/>
    </row>
    <row r="710" spans="2:8" ht="14.25">
      <c r="B710" s="13"/>
      <c r="C710" s="13"/>
      <c r="D710" s="13"/>
      <c r="E710" s="13"/>
      <c r="F710" s="13"/>
      <c r="G710" s="13"/>
      <c r="H710" s="13"/>
    </row>
    <row r="711" spans="2:8" ht="14.25">
      <c r="B711" s="13"/>
      <c r="C711" s="13"/>
      <c r="D711" s="13"/>
      <c r="E711" s="13"/>
      <c r="F711" s="13"/>
      <c r="G711" s="13"/>
      <c r="H711" s="13"/>
    </row>
    <row r="712" spans="2:8" ht="14.25">
      <c r="B712" s="13"/>
      <c r="C712" s="13"/>
      <c r="D712" s="13"/>
      <c r="E712" s="13"/>
      <c r="F712" s="13"/>
      <c r="G712" s="13"/>
      <c r="H712" s="13"/>
    </row>
    <row r="713" spans="2:8" ht="14.25">
      <c r="B713" s="13"/>
      <c r="C713" s="13"/>
      <c r="D713" s="13"/>
      <c r="E713" s="13"/>
      <c r="F713" s="13"/>
      <c r="G713" s="13"/>
      <c r="H713" s="13"/>
    </row>
    <row r="714" spans="2:8" ht="14.25">
      <c r="B714" s="13"/>
      <c r="C714" s="13"/>
      <c r="D714" s="13"/>
      <c r="E714" s="13"/>
      <c r="F714" s="13"/>
      <c r="G714" s="13"/>
      <c r="H714" s="13"/>
    </row>
    <row r="715" spans="2:8" ht="14.25">
      <c r="B715" s="13"/>
      <c r="C715" s="13"/>
      <c r="D715" s="13"/>
      <c r="E715" s="13"/>
      <c r="F715" s="13"/>
      <c r="G715" s="13"/>
      <c r="H715" s="13"/>
    </row>
    <row r="716" spans="2:8" ht="14.25">
      <c r="B716" s="13"/>
      <c r="C716" s="13"/>
      <c r="D716" s="13"/>
      <c r="E716" s="13"/>
      <c r="F716" s="13"/>
      <c r="G716" s="13"/>
      <c r="H716" s="13"/>
    </row>
    <row r="717" spans="2:8" ht="14.25">
      <c r="B717" s="13"/>
      <c r="C717" s="13"/>
      <c r="D717" s="13"/>
      <c r="E717" s="13"/>
      <c r="F717" s="13"/>
      <c r="G717" s="13"/>
      <c r="H717" s="13"/>
    </row>
    <row r="718" spans="2:8" ht="14.25">
      <c r="B718" s="13"/>
      <c r="C718" s="13"/>
      <c r="D718" s="13"/>
      <c r="E718" s="13"/>
      <c r="F718" s="13"/>
      <c r="G718" s="13"/>
      <c r="H718" s="13"/>
    </row>
    <row r="719" spans="2:8" ht="14.25">
      <c r="B719" s="13"/>
      <c r="C719" s="13"/>
      <c r="D719" s="13"/>
      <c r="E719" s="13"/>
      <c r="F719" s="13"/>
      <c r="G719" s="13"/>
      <c r="H719" s="13"/>
    </row>
    <row r="720" spans="2:8" ht="14.25">
      <c r="B720" s="13"/>
      <c r="C720" s="13"/>
      <c r="D720" s="13"/>
      <c r="E720" s="13"/>
      <c r="F720" s="13"/>
      <c r="G720" s="13"/>
      <c r="H720" s="13"/>
    </row>
    <row r="721" spans="2:8" ht="14.25">
      <c r="B721" s="13"/>
      <c r="C721" s="13"/>
      <c r="D721" s="13"/>
      <c r="E721" s="13"/>
      <c r="F721" s="13"/>
      <c r="G721" s="13"/>
      <c r="H721" s="13"/>
    </row>
    <row r="722" spans="2:8" ht="14.25">
      <c r="B722" s="13"/>
      <c r="C722" s="13"/>
      <c r="D722" s="13"/>
      <c r="E722" s="13"/>
      <c r="F722" s="13"/>
      <c r="G722" s="13"/>
      <c r="H722" s="13"/>
    </row>
    <row r="723" spans="2:8" ht="14.25">
      <c r="B723" s="13"/>
      <c r="C723" s="13"/>
      <c r="D723" s="13"/>
      <c r="E723" s="13"/>
      <c r="F723" s="13"/>
      <c r="G723" s="13"/>
      <c r="H723" s="13"/>
    </row>
    <row r="724" spans="2:8" ht="14.25">
      <c r="B724" s="13"/>
      <c r="C724" s="13"/>
      <c r="D724" s="13"/>
      <c r="E724" s="13"/>
      <c r="F724" s="13"/>
      <c r="G724" s="13"/>
      <c r="H724" s="13"/>
    </row>
    <row r="725" spans="2:8" ht="14.25">
      <c r="B725" s="13"/>
      <c r="C725" s="13"/>
      <c r="D725" s="13"/>
      <c r="E725" s="13"/>
      <c r="F725" s="13"/>
      <c r="G725" s="13"/>
      <c r="H725" s="13"/>
    </row>
    <row r="726" spans="2:8" ht="14.25">
      <c r="B726" s="13"/>
      <c r="C726" s="13"/>
      <c r="D726" s="13"/>
      <c r="E726" s="13"/>
      <c r="F726" s="13"/>
      <c r="G726" s="13"/>
      <c r="H726" s="13"/>
    </row>
    <row r="727" spans="2:8" ht="14.25">
      <c r="B727" s="13"/>
      <c r="C727" s="13"/>
      <c r="D727" s="13"/>
      <c r="E727" s="13"/>
      <c r="F727" s="13"/>
      <c r="G727" s="13"/>
      <c r="H727" s="13"/>
    </row>
    <row r="728" spans="2:8" ht="14.25">
      <c r="B728" s="13"/>
      <c r="C728" s="13"/>
      <c r="D728" s="13"/>
      <c r="E728" s="13"/>
      <c r="F728" s="13"/>
      <c r="G728" s="13"/>
      <c r="H728" s="13"/>
    </row>
    <row r="729" spans="2:8" ht="14.25">
      <c r="B729" s="13"/>
      <c r="C729" s="13"/>
      <c r="D729" s="13"/>
      <c r="E729" s="13"/>
      <c r="F729" s="13"/>
      <c r="G729" s="13"/>
      <c r="H729" s="13"/>
    </row>
    <row r="730" spans="2:8" ht="14.25">
      <c r="B730" s="13"/>
      <c r="C730" s="13"/>
      <c r="D730" s="13"/>
      <c r="E730" s="13"/>
      <c r="F730" s="13"/>
      <c r="G730" s="13"/>
      <c r="H730" s="13"/>
    </row>
    <row r="731" spans="2:8" ht="14.25">
      <c r="B731" s="13"/>
      <c r="C731" s="13"/>
      <c r="D731" s="13"/>
      <c r="E731" s="13"/>
      <c r="F731" s="13"/>
      <c r="G731" s="13"/>
      <c r="H731" s="13"/>
    </row>
    <row r="732" spans="2:8" ht="14.25">
      <c r="B732" s="13"/>
      <c r="C732" s="13"/>
      <c r="D732" s="13"/>
      <c r="E732" s="13"/>
      <c r="F732" s="13"/>
      <c r="G732" s="13"/>
      <c r="H732" s="13"/>
    </row>
    <row r="733" spans="2:8" ht="14.25">
      <c r="B733" s="13"/>
      <c r="C733" s="13"/>
      <c r="D733" s="13"/>
      <c r="E733" s="13"/>
      <c r="F733" s="13"/>
      <c r="G733" s="13"/>
      <c r="H733" s="13"/>
    </row>
    <row r="734" spans="2:8" ht="14.25">
      <c r="B734" s="13"/>
      <c r="C734" s="13"/>
      <c r="D734" s="13"/>
      <c r="E734" s="13"/>
      <c r="F734" s="13"/>
      <c r="G734" s="13"/>
      <c r="H734" s="13"/>
    </row>
    <row r="735" spans="2:8" ht="14.25">
      <c r="B735" s="13"/>
      <c r="C735" s="13"/>
      <c r="D735" s="13"/>
      <c r="E735" s="13"/>
      <c r="F735" s="13"/>
      <c r="G735" s="13"/>
      <c r="H735" s="13"/>
    </row>
    <row r="736" spans="2:8" ht="14.25">
      <c r="B736" s="13"/>
      <c r="C736" s="13"/>
      <c r="D736" s="13"/>
      <c r="E736" s="13"/>
      <c r="F736" s="13"/>
      <c r="G736" s="13"/>
      <c r="H736" s="13"/>
    </row>
    <row r="737" spans="2:8" ht="14.25">
      <c r="B737" s="13"/>
      <c r="C737" s="13"/>
      <c r="D737" s="13"/>
      <c r="E737" s="13"/>
      <c r="F737" s="13"/>
      <c r="G737" s="13"/>
      <c r="H737" s="13"/>
    </row>
    <row r="738" spans="2:8" ht="14.25">
      <c r="B738" s="13"/>
      <c r="C738" s="13"/>
      <c r="D738" s="13"/>
      <c r="E738" s="13"/>
      <c r="F738" s="13"/>
      <c r="G738" s="13"/>
      <c r="H738" s="13"/>
    </row>
    <row r="739" spans="2:8" ht="14.25">
      <c r="B739" s="13"/>
      <c r="C739" s="13"/>
      <c r="D739" s="13"/>
      <c r="E739" s="13"/>
      <c r="F739" s="13"/>
      <c r="G739" s="13"/>
      <c r="H739" s="13"/>
    </row>
    <row r="740" spans="2:8" ht="14.25">
      <c r="B740" s="13"/>
      <c r="C740" s="13"/>
      <c r="D740" s="13"/>
      <c r="E740" s="13"/>
      <c r="F740" s="13"/>
      <c r="G740" s="13"/>
      <c r="H740" s="13"/>
    </row>
    <row r="741" spans="2:8" ht="14.25">
      <c r="B741" s="13"/>
      <c r="C741" s="13"/>
      <c r="D741" s="13"/>
      <c r="E741" s="13"/>
      <c r="F741" s="13"/>
      <c r="G741" s="13"/>
      <c r="H741" s="13"/>
    </row>
    <row r="742" spans="2:8" ht="14.25">
      <c r="B742" s="13"/>
      <c r="C742" s="13"/>
      <c r="D742" s="13"/>
      <c r="E742" s="13"/>
      <c r="F742" s="13"/>
      <c r="G742" s="13"/>
      <c r="H742" s="13"/>
    </row>
    <row r="743" spans="2:8" ht="14.25">
      <c r="B743" s="13"/>
      <c r="C743" s="13"/>
      <c r="D743" s="13"/>
      <c r="E743" s="13"/>
      <c r="F743" s="13"/>
      <c r="G743" s="13"/>
      <c r="H743" s="13"/>
    </row>
    <row r="744" spans="2:8" ht="14.25">
      <c r="B744" s="13"/>
      <c r="C744" s="13"/>
      <c r="D744" s="13"/>
      <c r="E744" s="13"/>
      <c r="F744" s="13"/>
      <c r="G744" s="13"/>
      <c r="H744" s="13"/>
    </row>
    <row r="745" spans="2:8" ht="14.25">
      <c r="B745" s="13"/>
      <c r="C745" s="13"/>
      <c r="D745" s="13"/>
      <c r="E745" s="13"/>
      <c r="F745" s="13"/>
      <c r="G745" s="13"/>
      <c r="H745" s="13"/>
    </row>
    <row r="746" spans="2:8" ht="14.25">
      <c r="B746" s="13"/>
      <c r="C746" s="13"/>
      <c r="D746" s="13"/>
      <c r="E746" s="13"/>
      <c r="F746" s="13"/>
      <c r="G746" s="13"/>
      <c r="H746" s="13"/>
    </row>
    <row r="747" spans="2:8" ht="14.25">
      <c r="B747" s="13"/>
      <c r="C747" s="13"/>
      <c r="D747" s="13"/>
      <c r="E747" s="13"/>
      <c r="F747" s="13"/>
      <c r="G747" s="13"/>
      <c r="H747" s="13"/>
    </row>
    <row r="748" spans="2:8" ht="14.25">
      <c r="B748" s="13"/>
      <c r="C748" s="13"/>
      <c r="D748" s="13"/>
      <c r="E748" s="13"/>
      <c r="F748" s="13"/>
      <c r="G748" s="13"/>
      <c r="H748" s="13"/>
    </row>
    <row r="749" spans="2:8" ht="14.25">
      <c r="B749" s="13"/>
      <c r="C749" s="13"/>
      <c r="D749" s="13"/>
      <c r="E749" s="13"/>
      <c r="F749" s="13"/>
      <c r="G749" s="13"/>
      <c r="H749" s="13"/>
    </row>
    <row r="750" spans="2:8" ht="14.25">
      <c r="B750" s="13"/>
      <c r="C750" s="13"/>
      <c r="D750" s="13"/>
      <c r="E750" s="13"/>
      <c r="F750" s="13"/>
      <c r="G750" s="13"/>
      <c r="H750" s="13"/>
    </row>
    <row r="751" spans="2:8" ht="14.25">
      <c r="B751" s="13"/>
      <c r="C751" s="13"/>
      <c r="D751" s="13"/>
      <c r="E751" s="13"/>
      <c r="F751" s="13"/>
      <c r="G751" s="13"/>
      <c r="H751" s="13"/>
    </row>
    <row r="752" spans="2:8" ht="14.25">
      <c r="B752" s="13"/>
      <c r="C752" s="13"/>
      <c r="D752" s="13"/>
      <c r="E752" s="13"/>
      <c r="F752" s="13"/>
      <c r="G752" s="13"/>
      <c r="H752" s="13"/>
    </row>
    <row r="753" spans="2:8" ht="14.25">
      <c r="B753" s="13"/>
      <c r="C753" s="13"/>
      <c r="D753" s="13"/>
      <c r="E753" s="13"/>
      <c r="F753" s="13"/>
      <c r="G753" s="13"/>
      <c r="H753" s="13"/>
    </row>
    <row r="754" spans="2:8" ht="14.25">
      <c r="B754" s="13"/>
      <c r="C754" s="13"/>
      <c r="D754" s="13"/>
      <c r="E754" s="13"/>
      <c r="F754" s="13"/>
      <c r="G754" s="13"/>
      <c r="H754" s="13"/>
    </row>
    <row r="755" spans="2:8" ht="14.25">
      <c r="B755" s="13"/>
      <c r="C755" s="13"/>
      <c r="D755" s="13"/>
      <c r="E755" s="13"/>
      <c r="F755" s="13"/>
      <c r="G755" s="13"/>
      <c r="H755" s="13"/>
    </row>
    <row r="756" spans="2:8" ht="14.25">
      <c r="B756" s="13"/>
      <c r="C756" s="13"/>
      <c r="D756" s="13"/>
      <c r="E756" s="13"/>
      <c r="F756" s="13"/>
      <c r="G756" s="13"/>
      <c r="H756" s="13"/>
    </row>
    <row r="757" spans="2:8" ht="14.25">
      <c r="B757" s="13"/>
      <c r="C757" s="13"/>
      <c r="D757" s="13"/>
      <c r="E757" s="13"/>
      <c r="F757" s="13"/>
      <c r="G757" s="13"/>
      <c r="H757" s="13"/>
    </row>
    <row r="758" spans="2:8" ht="14.25">
      <c r="B758" s="13"/>
      <c r="C758" s="13"/>
      <c r="D758" s="13"/>
      <c r="E758" s="13"/>
      <c r="F758" s="13"/>
      <c r="G758" s="13"/>
      <c r="H758" s="13"/>
    </row>
    <row r="759" spans="2:8" ht="14.25">
      <c r="B759" s="13"/>
      <c r="C759" s="13"/>
      <c r="D759" s="13"/>
      <c r="E759" s="13"/>
      <c r="F759" s="13"/>
      <c r="G759" s="13"/>
      <c r="H759" s="13"/>
    </row>
    <row r="760" spans="2:8" ht="14.25">
      <c r="B760" s="13"/>
      <c r="C760" s="13"/>
      <c r="D760" s="13"/>
      <c r="E760" s="13"/>
      <c r="F760" s="13"/>
      <c r="G760" s="13"/>
      <c r="H760" s="13"/>
    </row>
    <row r="761" spans="2:8" ht="14.25">
      <c r="B761" s="13"/>
      <c r="C761" s="13"/>
      <c r="D761" s="13"/>
      <c r="E761" s="13"/>
      <c r="F761" s="13"/>
      <c r="G761" s="13"/>
      <c r="H761" s="13"/>
    </row>
    <row r="762" spans="2:8" ht="14.25">
      <c r="B762" s="13"/>
      <c r="C762" s="13"/>
      <c r="D762" s="13"/>
      <c r="E762" s="13"/>
      <c r="F762" s="13"/>
      <c r="G762" s="13"/>
      <c r="H762" s="13"/>
    </row>
    <row r="763" spans="2:8" ht="14.25">
      <c r="B763" s="13"/>
      <c r="C763" s="13"/>
      <c r="D763" s="13"/>
      <c r="E763" s="13"/>
      <c r="F763" s="13"/>
      <c r="G763" s="13"/>
      <c r="H763" s="13"/>
    </row>
    <row r="764" spans="2:8" ht="14.25">
      <c r="B764" s="13"/>
      <c r="C764" s="13"/>
      <c r="D764" s="13"/>
      <c r="E764" s="13"/>
      <c r="F764" s="13"/>
      <c r="G764" s="13"/>
      <c r="H764" s="13"/>
    </row>
    <row r="765" spans="2:8" ht="14.25">
      <c r="B765" s="13"/>
      <c r="C765" s="13"/>
      <c r="D765" s="13"/>
      <c r="E765" s="13"/>
      <c r="F765" s="13"/>
      <c r="G765" s="13"/>
      <c r="H765" s="13"/>
    </row>
    <row r="766" spans="2:8" ht="14.25">
      <c r="B766" s="13"/>
      <c r="C766" s="13"/>
      <c r="D766" s="13"/>
      <c r="E766" s="13"/>
      <c r="F766" s="13"/>
      <c r="G766" s="13"/>
      <c r="H766" s="13"/>
    </row>
    <row r="767" spans="2:8" ht="14.25">
      <c r="B767" s="13"/>
      <c r="C767" s="13"/>
      <c r="D767" s="13"/>
      <c r="E767" s="13"/>
      <c r="F767" s="13"/>
      <c r="G767" s="13"/>
      <c r="H767" s="13"/>
    </row>
    <row r="768" spans="2:8" ht="14.25">
      <c r="B768" s="13"/>
      <c r="C768" s="13"/>
      <c r="D768" s="13"/>
      <c r="E768" s="13"/>
      <c r="F768" s="13"/>
      <c r="G768" s="13"/>
      <c r="H768" s="13"/>
    </row>
    <row r="769" spans="2:8" ht="14.25">
      <c r="B769" s="13"/>
      <c r="C769" s="13"/>
      <c r="D769" s="13"/>
      <c r="E769" s="13"/>
      <c r="F769" s="13"/>
      <c r="G769" s="13"/>
      <c r="H769" s="13"/>
    </row>
    <row r="770" spans="2:8" ht="14.25">
      <c r="B770" s="13"/>
      <c r="C770" s="13"/>
      <c r="D770" s="13"/>
      <c r="E770" s="13"/>
      <c r="F770" s="13"/>
      <c r="G770" s="13"/>
      <c r="H770" s="13"/>
    </row>
    <row r="771" spans="2:8" ht="14.25">
      <c r="B771" s="13"/>
      <c r="C771" s="13"/>
      <c r="D771" s="13"/>
      <c r="E771" s="13"/>
      <c r="F771" s="13"/>
      <c r="G771" s="13"/>
      <c r="H771" s="13"/>
    </row>
    <row r="772" spans="2:8" ht="14.25">
      <c r="B772" s="13"/>
      <c r="C772" s="13"/>
      <c r="D772" s="13"/>
      <c r="E772" s="13"/>
      <c r="F772" s="13"/>
      <c r="G772" s="13"/>
      <c r="H772" s="13"/>
    </row>
    <row r="773" spans="2:8" ht="14.25">
      <c r="B773" s="13"/>
      <c r="C773" s="13"/>
      <c r="D773" s="13"/>
      <c r="E773" s="13"/>
      <c r="F773" s="13"/>
      <c r="G773" s="13"/>
      <c r="H773" s="13"/>
    </row>
    <row r="774" spans="2:8" ht="14.25">
      <c r="B774" s="13"/>
      <c r="C774" s="13"/>
      <c r="D774" s="13"/>
      <c r="E774" s="13"/>
      <c r="F774" s="13"/>
      <c r="G774" s="13"/>
      <c r="H774" s="13"/>
    </row>
    <row r="775" spans="2:8" ht="14.25">
      <c r="B775" s="13"/>
      <c r="C775" s="13"/>
      <c r="D775" s="13"/>
      <c r="E775" s="13"/>
      <c r="F775" s="13"/>
      <c r="G775" s="13"/>
      <c r="H775" s="13"/>
    </row>
    <row r="776" spans="2:8" ht="14.25">
      <c r="B776" s="13"/>
      <c r="C776" s="13"/>
      <c r="D776" s="13"/>
      <c r="E776" s="13"/>
      <c r="F776" s="13"/>
      <c r="G776" s="13"/>
      <c r="H776" s="13"/>
    </row>
    <row r="777" spans="2:8" ht="14.25">
      <c r="B777" s="13"/>
      <c r="C777" s="13"/>
      <c r="D777" s="13"/>
      <c r="E777" s="13"/>
      <c r="F777" s="13"/>
      <c r="G777" s="13"/>
      <c r="H777" s="13"/>
    </row>
    <row r="778" spans="2:8" ht="14.25">
      <c r="B778" s="13"/>
      <c r="C778" s="13"/>
      <c r="D778" s="13"/>
      <c r="E778" s="13"/>
      <c r="F778" s="13"/>
      <c r="G778" s="13"/>
      <c r="H778" s="13"/>
    </row>
    <row r="779" spans="2:8" ht="14.25">
      <c r="B779" s="13"/>
      <c r="C779" s="13"/>
      <c r="D779" s="13"/>
      <c r="E779" s="13"/>
      <c r="F779" s="13"/>
      <c r="G779" s="13"/>
      <c r="H779" s="13"/>
    </row>
    <row r="780" spans="2:8" ht="14.25">
      <c r="B780" s="13"/>
      <c r="C780" s="13"/>
      <c r="D780" s="13"/>
      <c r="E780" s="13"/>
      <c r="F780" s="13"/>
      <c r="G780" s="13"/>
      <c r="H780" s="13"/>
    </row>
    <row r="781" spans="2:8" ht="14.25">
      <c r="B781" s="13"/>
      <c r="C781" s="13"/>
      <c r="D781" s="13"/>
      <c r="E781" s="13"/>
      <c r="F781" s="13"/>
      <c r="G781" s="13"/>
      <c r="H781" s="13"/>
    </row>
    <row r="782" spans="2:8" ht="14.25">
      <c r="B782" s="13"/>
      <c r="C782" s="13"/>
      <c r="D782" s="13"/>
      <c r="E782" s="13"/>
      <c r="F782" s="13"/>
      <c r="G782" s="13"/>
      <c r="H782" s="13"/>
    </row>
    <row r="783" spans="2:8" ht="14.25">
      <c r="B783" s="13"/>
      <c r="C783" s="13"/>
      <c r="D783" s="13"/>
      <c r="E783" s="13"/>
      <c r="F783" s="13"/>
      <c r="G783" s="13"/>
      <c r="H783" s="13"/>
    </row>
    <row r="784" spans="2:8" ht="14.25">
      <c r="B784" s="13"/>
      <c r="C784" s="13"/>
      <c r="D784" s="13"/>
      <c r="E784" s="13"/>
      <c r="F784" s="13"/>
      <c r="G784" s="13"/>
      <c r="H784" s="13"/>
    </row>
    <row r="785" spans="2:8" ht="14.25">
      <c r="B785" s="13"/>
      <c r="C785" s="13"/>
      <c r="D785" s="13"/>
      <c r="E785" s="13"/>
      <c r="F785" s="13"/>
      <c r="G785" s="13"/>
      <c r="H785" s="13"/>
    </row>
    <row r="786" spans="2:8" ht="14.25">
      <c r="B786" s="13"/>
      <c r="C786" s="13"/>
      <c r="D786" s="13"/>
      <c r="E786" s="13"/>
      <c r="F786" s="13"/>
      <c r="G786" s="13"/>
      <c r="H786" s="13"/>
    </row>
    <row r="787" spans="2:8" ht="14.25">
      <c r="B787" s="13"/>
      <c r="C787" s="13"/>
      <c r="D787" s="13"/>
      <c r="E787" s="13"/>
      <c r="F787" s="13"/>
      <c r="G787" s="13"/>
      <c r="H787" s="13"/>
    </row>
    <row r="788" spans="2:8" ht="14.25">
      <c r="B788" s="13"/>
      <c r="C788" s="13"/>
      <c r="D788" s="13"/>
      <c r="E788" s="13"/>
      <c r="F788" s="13"/>
      <c r="G788" s="13"/>
      <c r="H788" s="13"/>
    </row>
    <row r="789" spans="2:8" ht="14.25">
      <c r="B789" s="13"/>
      <c r="C789" s="13"/>
      <c r="D789" s="13"/>
      <c r="E789" s="13"/>
      <c r="F789" s="13"/>
      <c r="G789" s="13"/>
      <c r="H789" s="13"/>
    </row>
    <row r="790" spans="2:8" ht="14.25">
      <c r="B790" s="13"/>
      <c r="C790" s="13"/>
      <c r="D790" s="13"/>
      <c r="E790" s="13"/>
      <c r="F790" s="13"/>
      <c r="G790" s="13"/>
      <c r="H790" s="13"/>
    </row>
    <row r="791" spans="2:8" ht="14.25">
      <c r="B791" s="13"/>
      <c r="C791" s="13"/>
      <c r="D791" s="13"/>
      <c r="E791" s="13"/>
      <c r="F791" s="13"/>
      <c r="G791" s="13"/>
      <c r="H791" s="13"/>
    </row>
    <row r="792" spans="2:8" ht="14.25">
      <c r="B792" s="13"/>
      <c r="C792" s="13"/>
      <c r="D792" s="13"/>
      <c r="E792" s="13"/>
      <c r="F792" s="13"/>
      <c r="G792" s="13"/>
      <c r="H792" s="13"/>
    </row>
    <row r="793" spans="2:8" ht="14.25">
      <c r="B793" s="13"/>
      <c r="C793" s="13"/>
      <c r="D793" s="13"/>
      <c r="E793" s="13"/>
      <c r="F793" s="13"/>
      <c r="G793" s="13"/>
      <c r="H793" s="13"/>
    </row>
    <row r="794" spans="2:8" ht="14.25">
      <c r="B794" s="13"/>
      <c r="C794" s="13"/>
      <c r="D794" s="13"/>
      <c r="E794" s="13"/>
      <c r="F794" s="13"/>
      <c r="G794" s="13"/>
      <c r="H794" s="13"/>
    </row>
    <row r="795" spans="2:8" ht="14.25">
      <c r="B795" s="13"/>
      <c r="C795" s="13"/>
      <c r="D795" s="13"/>
      <c r="E795" s="13"/>
      <c r="F795" s="13"/>
      <c r="G795" s="13"/>
      <c r="H795" s="13"/>
    </row>
    <row r="796" spans="2:8" ht="14.25">
      <c r="B796" s="13"/>
      <c r="C796" s="13"/>
      <c r="D796" s="13"/>
      <c r="E796" s="13"/>
      <c r="F796" s="13"/>
      <c r="G796" s="13"/>
      <c r="H796" s="13"/>
    </row>
    <row r="797" spans="2:8" ht="14.25">
      <c r="B797" s="13"/>
      <c r="C797" s="13"/>
      <c r="D797" s="13"/>
      <c r="E797" s="13"/>
      <c r="F797" s="13"/>
      <c r="G797" s="13"/>
      <c r="H797" s="13"/>
    </row>
    <row r="798" spans="2:8" ht="14.25">
      <c r="B798" s="13"/>
      <c r="C798" s="13"/>
      <c r="D798" s="13"/>
      <c r="E798" s="13"/>
      <c r="F798" s="13"/>
      <c r="G798" s="13"/>
      <c r="H798" s="13"/>
    </row>
    <row r="799" spans="2:8" ht="14.25">
      <c r="B799" s="13"/>
      <c r="C799" s="13"/>
      <c r="D799" s="13"/>
      <c r="E799" s="13"/>
      <c r="F799" s="13"/>
      <c r="G799" s="13"/>
      <c r="H799" s="13"/>
    </row>
    <row r="800" spans="2:8" ht="14.25">
      <c r="B800" s="13"/>
      <c r="C800" s="13"/>
      <c r="D800" s="13"/>
      <c r="E800" s="13"/>
      <c r="F800" s="13"/>
      <c r="G800" s="13"/>
      <c r="H800" s="13"/>
    </row>
    <row r="801" spans="2:8" ht="14.25">
      <c r="B801" s="13"/>
      <c r="C801" s="13"/>
      <c r="D801" s="13"/>
      <c r="E801" s="13"/>
      <c r="F801" s="13"/>
      <c r="G801" s="13"/>
      <c r="H801" s="13"/>
    </row>
    <row r="802" spans="2:8" ht="14.25">
      <c r="B802" s="13"/>
      <c r="C802" s="13"/>
      <c r="D802" s="13"/>
      <c r="E802" s="13"/>
      <c r="F802" s="13"/>
      <c r="G802" s="13"/>
      <c r="H802" s="13"/>
    </row>
    <row r="803" spans="2:8" ht="14.25">
      <c r="B803" s="13"/>
      <c r="C803" s="13"/>
      <c r="D803" s="13"/>
      <c r="E803" s="13"/>
      <c r="F803" s="13"/>
      <c r="G803" s="13"/>
      <c r="H803" s="13"/>
    </row>
    <row r="804" spans="2:8" ht="14.25">
      <c r="B804" s="13"/>
      <c r="C804" s="13"/>
      <c r="D804" s="13"/>
      <c r="E804" s="13"/>
      <c r="F804" s="13"/>
      <c r="G804" s="13"/>
      <c r="H804" s="13"/>
    </row>
    <row r="805" spans="2:8" ht="14.25">
      <c r="B805" s="13"/>
      <c r="C805" s="13"/>
      <c r="D805" s="13"/>
      <c r="E805" s="13"/>
      <c r="F805" s="13"/>
      <c r="G805" s="13"/>
      <c r="H805" s="13"/>
    </row>
    <row r="806" spans="2:8" ht="14.25">
      <c r="B806" s="13"/>
      <c r="C806" s="13"/>
      <c r="D806" s="13"/>
      <c r="E806" s="13"/>
      <c r="F806" s="13"/>
      <c r="G806" s="13"/>
      <c r="H806" s="13"/>
    </row>
    <row r="807" spans="2:8" ht="14.25">
      <c r="B807" s="13"/>
      <c r="C807" s="13"/>
      <c r="D807" s="13"/>
      <c r="E807" s="13"/>
      <c r="F807" s="13"/>
      <c r="G807" s="13"/>
      <c r="H807" s="13"/>
    </row>
    <row r="808" spans="2:8" ht="14.25">
      <c r="B808" s="13"/>
      <c r="C808" s="13"/>
      <c r="D808" s="13"/>
      <c r="E808" s="13"/>
      <c r="F808" s="13"/>
      <c r="G808" s="13"/>
      <c r="H808" s="13"/>
    </row>
    <row r="809" spans="2:8" ht="14.25">
      <c r="B809" s="13"/>
      <c r="C809" s="13"/>
      <c r="D809" s="13"/>
      <c r="E809" s="13"/>
      <c r="F809" s="13"/>
      <c r="G809" s="13"/>
      <c r="H809" s="13"/>
    </row>
    <row r="810" spans="2:8" ht="14.25">
      <c r="B810" s="13"/>
      <c r="C810" s="13"/>
      <c r="D810" s="13"/>
      <c r="E810" s="13"/>
      <c r="F810" s="13"/>
      <c r="G810" s="13"/>
      <c r="H810" s="13"/>
    </row>
    <row r="811" spans="2:8" ht="14.25">
      <c r="B811" s="13"/>
      <c r="C811" s="13"/>
      <c r="D811" s="13"/>
      <c r="E811" s="13"/>
      <c r="F811" s="13"/>
      <c r="G811" s="13"/>
      <c r="H811" s="13"/>
    </row>
    <row r="812" spans="2:8" ht="14.25">
      <c r="B812" s="13"/>
      <c r="C812" s="13"/>
      <c r="D812" s="13"/>
      <c r="E812" s="13"/>
      <c r="F812" s="13"/>
      <c r="G812" s="13"/>
      <c r="H812" s="13"/>
    </row>
    <row r="813" spans="2:8" ht="14.25">
      <c r="B813" s="13"/>
      <c r="C813" s="13"/>
      <c r="D813" s="13"/>
      <c r="E813" s="13"/>
      <c r="F813" s="13"/>
      <c r="G813" s="13"/>
      <c r="H813" s="13"/>
    </row>
    <row r="814" spans="2:8" ht="14.25">
      <c r="B814" s="13"/>
      <c r="C814" s="13"/>
      <c r="D814" s="13"/>
      <c r="E814" s="13"/>
      <c r="F814" s="13"/>
      <c r="G814" s="13"/>
      <c r="H814" s="13"/>
    </row>
    <row r="815" spans="2:8" ht="14.25">
      <c r="B815" s="13"/>
      <c r="C815" s="13"/>
      <c r="D815" s="13"/>
      <c r="E815" s="13"/>
      <c r="F815" s="13"/>
      <c r="G815" s="13"/>
      <c r="H815" s="13"/>
    </row>
    <row r="816" spans="2:8" ht="14.25">
      <c r="B816" s="13"/>
      <c r="C816" s="13"/>
      <c r="D816" s="13"/>
      <c r="E816" s="13"/>
      <c r="F816" s="13"/>
      <c r="G816" s="13"/>
      <c r="H816" s="13"/>
    </row>
    <row r="817" spans="2:8" ht="14.25">
      <c r="B817" s="13"/>
      <c r="C817" s="13"/>
      <c r="D817" s="13"/>
      <c r="E817" s="13"/>
      <c r="F817" s="13"/>
      <c r="G817" s="13"/>
      <c r="H817" s="13"/>
    </row>
    <row r="818" spans="2:8" ht="14.25">
      <c r="B818" s="13"/>
      <c r="C818" s="13"/>
      <c r="D818" s="13"/>
      <c r="E818" s="13"/>
      <c r="F818" s="13"/>
      <c r="G818" s="13"/>
      <c r="H818" s="13"/>
    </row>
    <row r="819" spans="2:8" ht="14.25">
      <c r="B819" s="13"/>
      <c r="C819" s="13"/>
      <c r="D819" s="13"/>
      <c r="E819" s="13"/>
      <c r="F819" s="13"/>
      <c r="G819" s="13"/>
      <c r="H819" s="13"/>
    </row>
    <row r="820" spans="2:8" ht="14.25">
      <c r="B820" s="13"/>
      <c r="C820" s="13"/>
      <c r="D820" s="13"/>
      <c r="E820" s="13"/>
      <c r="F820" s="13"/>
      <c r="G820" s="13"/>
      <c r="H820" s="13"/>
    </row>
    <row r="821" spans="2:8" ht="14.25">
      <c r="B821" s="13"/>
      <c r="C821" s="13"/>
      <c r="D821" s="13"/>
      <c r="E821" s="13"/>
      <c r="F821" s="13"/>
      <c r="G821" s="13"/>
      <c r="H821" s="13"/>
    </row>
    <row r="822" spans="2:8" ht="14.25">
      <c r="B822" s="13"/>
      <c r="C822" s="13"/>
      <c r="D822" s="13"/>
      <c r="E822" s="13"/>
      <c r="F822" s="13"/>
      <c r="G822" s="13"/>
      <c r="H822" s="13"/>
    </row>
    <row r="823" spans="2:8" ht="14.25">
      <c r="B823" s="13"/>
      <c r="C823" s="13"/>
      <c r="D823" s="13"/>
      <c r="E823" s="13"/>
      <c r="F823" s="13"/>
      <c r="G823" s="13"/>
      <c r="H823" s="13"/>
    </row>
    <row r="824" spans="2:8" ht="14.25">
      <c r="B824" s="13"/>
      <c r="C824" s="13"/>
      <c r="D824" s="13"/>
      <c r="E824" s="13"/>
      <c r="F824" s="13"/>
      <c r="G824" s="13"/>
      <c r="H824" s="13"/>
    </row>
    <row r="825" spans="2:8" ht="14.25">
      <c r="B825" s="13"/>
      <c r="C825" s="13"/>
      <c r="D825" s="13"/>
      <c r="E825" s="13"/>
      <c r="F825" s="13"/>
      <c r="G825" s="13"/>
      <c r="H825" s="13"/>
    </row>
    <row r="826" spans="2:8" ht="14.25">
      <c r="B826" s="13"/>
      <c r="C826" s="13"/>
      <c r="D826" s="13"/>
      <c r="E826" s="13"/>
      <c r="F826" s="13"/>
      <c r="G826" s="13"/>
      <c r="H826" s="13"/>
    </row>
    <row r="827" spans="2:8" ht="14.25">
      <c r="B827" s="13"/>
      <c r="C827" s="13"/>
      <c r="D827" s="13"/>
      <c r="E827" s="13"/>
      <c r="F827" s="13"/>
      <c r="G827" s="13"/>
      <c r="H827" s="13"/>
    </row>
    <row r="828" spans="2:8" ht="14.25">
      <c r="B828" s="13"/>
      <c r="C828" s="13"/>
      <c r="D828" s="13"/>
      <c r="E828" s="13"/>
      <c r="F828" s="13"/>
      <c r="G828" s="13"/>
      <c r="H828" s="13"/>
    </row>
    <row r="829" spans="2:8" ht="14.25">
      <c r="B829" s="13"/>
      <c r="C829" s="13"/>
      <c r="D829" s="13"/>
      <c r="E829" s="13"/>
      <c r="F829" s="13"/>
      <c r="G829" s="13"/>
      <c r="H829" s="13"/>
    </row>
    <row r="830" spans="2:8" ht="14.25">
      <c r="B830" s="13"/>
      <c r="C830" s="13"/>
      <c r="D830" s="13"/>
      <c r="E830" s="13"/>
      <c r="F830" s="13"/>
      <c r="G830" s="13"/>
      <c r="H830" s="13"/>
    </row>
    <row r="831" spans="2:8" ht="14.25">
      <c r="B831" s="13"/>
      <c r="C831" s="13"/>
      <c r="D831" s="13"/>
      <c r="E831" s="13"/>
      <c r="F831" s="13"/>
      <c r="G831" s="13"/>
      <c r="H831" s="13"/>
    </row>
    <row r="832" spans="2:8" ht="14.25">
      <c r="B832" s="13"/>
      <c r="C832" s="13"/>
      <c r="D832" s="13"/>
      <c r="E832" s="13"/>
      <c r="F832" s="13"/>
      <c r="G832" s="13"/>
      <c r="H832" s="13"/>
    </row>
    <row r="833" spans="2:8" ht="14.25">
      <c r="B833" s="13"/>
      <c r="C833" s="13"/>
      <c r="D833" s="13"/>
      <c r="E833" s="13"/>
      <c r="F833" s="13"/>
      <c r="G833" s="13"/>
      <c r="H833" s="13"/>
    </row>
    <row r="834" spans="2:8" ht="14.25">
      <c r="B834" s="13"/>
      <c r="C834" s="13"/>
      <c r="D834" s="13"/>
      <c r="E834" s="13"/>
      <c r="F834" s="13"/>
      <c r="G834" s="13"/>
      <c r="H834" s="13"/>
    </row>
    <row r="835" spans="2:8" ht="14.25">
      <c r="B835" s="13"/>
      <c r="C835" s="13"/>
      <c r="D835" s="13"/>
      <c r="E835" s="13"/>
      <c r="F835" s="13"/>
      <c r="G835" s="13"/>
      <c r="H835" s="13"/>
    </row>
    <row r="836" spans="2:8" ht="14.25">
      <c r="B836" s="13"/>
      <c r="C836" s="13"/>
      <c r="D836" s="13"/>
      <c r="E836" s="13"/>
      <c r="F836" s="13"/>
      <c r="G836" s="13"/>
      <c r="H836" s="13"/>
    </row>
    <row r="837" spans="2:8" ht="14.25">
      <c r="B837" s="13"/>
      <c r="C837" s="13"/>
      <c r="D837" s="13"/>
      <c r="E837" s="13"/>
      <c r="F837" s="13"/>
      <c r="G837" s="13"/>
      <c r="H837" s="13"/>
    </row>
    <row r="838" spans="2:8" ht="14.25">
      <c r="B838" s="13"/>
      <c r="C838" s="13"/>
      <c r="D838" s="13"/>
      <c r="E838" s="13"/>
      <c r="F838" s="13"/>
      <c r="G838" s="13"/>
      <c r="H838" s="13"/>
    </row>
    <row r="839" spans="2:8" ht="14.25">
      <c r="B839" s="13"/>
      <c r="C839" s="13"/>
      <c r="D839" s="13"/>
      <c r="E839" s="13"/>
      <c r="F839" s="13"/>
      <c r="G839" s="13"/>
      <c r="H839" s="13"/>
    </row>
    <row r="840" spans="2:8" ht="14.25">
      <c r="B840" s="13"/>
      <c r="C840" s="13"/>
      <c r="D840" s="13"/>
      <c r="E840" s="13"/>
      <c r="F840" s="13"/>
      <c r="G840" s="13"/>
      <c r="H840" s="13"/>
    </row>
    <row r="841" spans="2:8" ht="14.25">
      <c r="B841" s="13"/>
      <c r="C841" s="13"/>
      <c r="D841" s="13"/>
      <c r="E841" s="13"/>
      <c r="F841" s="13"/>
      <c r="G841" s="13"/>
      <c r="H841" s="13"/>
    </row>
    <row r="842" spans="2:8" ht="14.25">
      <c r="B842" s="13"/>
      <c r="C842" s="13"/>
      <c r="D842" s="13"/>
      <c r="E842" s="13"/>
      <c r="F842" s="13"/>
      <c r="G842" s="13"/>
      <c r="H842" s="13"/>
    </row>
    <row r="843" spans="2:8" ht="14.25">
      <c r="B843" s="13"/>
      <c r="C843" s="13"/>
      <c r="D843" s="13"/>
      <c r="E843" s="13"/>
      <c r="F843" s="13"/>
      <c r="G843" s="13"/>
      <c r="H843" s="13"/>
    </row>
    <row r="844" spans="2:8" ht="14.25">
      <c r="B844" s="13"/>
      <c r="C844" s="13"/>
      <c r="D844" s="13"/>
      <c r="E844" s="13"/>
      <c r="F844" s="13"/>
      <c r="G844" s="13"/>
      <c r="H844" s="13"/>
    </row>
    <row r="845" spans="2:8" ht="14.25">
      <c r="B845" s="13"/>
      <c r="C845" s="13"/>
      <c r="D845" s="13"/>
      <c r="E845" s="13"/>
      <c r="F845" s="13"/>
      <c r="G845" s="13"/>
      <c r="H845" s="13"/>
    </row>
    <row r="846" spans="2:8" ht="14.25">
      <c r="B846" s="13"/>
      <c r="C846" s="13"/>
      <c r="D846" s="13"/>
      <c r="E846" s="13"/>
      <c r="F846" s="13"/>
      <c r="G846" s="13"/>
      <c r="H846" s="13"/>
    </row>
    <row r="847" spans="2:8" ht="14.25">
      <c r="B847" s="13"/>
      <c r="C847" s="13"/>
      <c r="D847" s="13"/>
      <c r="E847" s="13"/>
      <c r="F847" s="13"/>
      <c r="G847" s="13"/>
      <c r="H847" s="13"/>
    </row>
    <row r="848" spans="2:8" ht="14.25">
      <c r="B848" s="13"/>
      <c r="C848" s="13"/>
      <c r="D848" s="13"/>
      <c r="E848" s="13"/>
      <c r="F848" s="13"/>
      <c r="G848" s="13"/>
      <c r="H848" s="13"/>
    </row>
    <row r="849" spans="2:8" ht="14.25">
      <c r="B849" s="13"/>
      <c r="C849" s="13"/>
      <c r="D849" s="13"/>
      <c r="E849" s="13"/>
      <c r="F849" s="13"/>
      <c r="G849" s="13"/>
      <c r="H849" s="13"/>
    </row>
    <row r="850" spans="2:8" ht="14.25">
      <c r="B850" s="13"/>
      <c r="C850" s="13"/>
      <c r="D850" s="13"/>
      <c r="E850" s="13"/>
      <c r="F850" s="13"/>
      <c r="G850" s="13"/>
      <c r="H850" s="13"/>
    </row>
    <row r="851" spans="2:8" ht="14.25">
      <c r="B851" s="13"/>
      <c r="C851" s="13"/>
      <c r="D851" s="13"/>
      <c r="E851" s="13"/>
      <c r="F851" s="13"/>
      <c r="G851" s="13"/>
      <c r="H851" s="13"/>
    </row>
    <row r="852" spans="2:8" ht="14.25">
      <c r="B852" s="13"/>
      <c r="C852" s="13"/>
      <c r="D852" s="13"/>
      <c r="E852" s="13"/>
      <c r="F852" s="13"/>
      <c r="G852" s="13"/>
      <c r="H852" s="13"/>
    </row>
    <row r="853" spans="2:8" ht="14.25">
      <c r="B853" s="13"/>
      <c r="C853" s="13"/>
      <c r="D853" s="13"/>
      <c r="E853" s="13"/>
      <c r="F853" s="13"/>
      <c r="G853" s="13"/>
      <c r="H853" s="13"/>
    </row>
    <row r="854" spans="2:8" ht="14.25">
      <c r="B854" s="13"/>
      <c r="C854" s="13"/>
      <c r="D854" s="13"/>
      <c r="E854" s="13"/>
      <c r="F854" s="13"/>
      <c r="G854" s="13"/>
      <c r="H854" s="13"/>
    </row>
    <row r="855" spans="2:8" ht="14.25">
      <c r="B855" s="13"/>
      <c r="C855" s="13"/>
      <c r="D855" s="13"/>
      <c r="E855" s="13"/>
      <c r="F855" s="13"/>
      <c r="G855" s="13"/>
      <c r="H855" s="13"/>
    </row>
    <row r="856" spans="2:8" ht="14.25">
      <c r="B856" s="13"/>
      <c r="C856" s="13"/>
      <c r="D856" s="13"/>
      <c r="E856" s="13"/>
      <c r="F856" s="13"/>
      <c r="G856" s="13"/>
      <c r="H856" s="13"/>
    </row>
    <row r="857" spans="2:8" ht="14.25">
      <c r="B857" s="13"/>
      <c r="C857" s="13"/>
      <c r="D857" s="13"/>
      <c r="E857" s="13"/>
      <c r="F857" s="13"/>
      <c r="G857" s="13"/>
      <c r="H857" s="13"/>
    </row>
    <row r="858" spans="2:8" ht="14.25">
      <c r="B858" s="13"/>
      <c r="C858" s="13"/>
      <c r="D858" s="13"/>
      <c r="E858" s="13"/>
      <c r="F858" s="13"/>
      <c r="G858" s="13"/>
      <c r="H858" s="13"/>
    </row>
    <row r="859" spans="2:8" ht="14.25">
      <c r="B859" s="13"/>
      <c r="C859" s="13"/>
      <c r="D859" s="13"/>
      <c r="E859" s="13"/>
      <c r="F859" s="13"/>
      <c r="G859" s="13"/>
      <c r="H859" s="13"/>
    </row>
    <row r="860" spans="2:8" ht="14.25">
      <c r="B860" s="13"/>
      <c r="C860" s="13"/>
      <c r="D860" s="13"/>
      <c r="E860" s="13"/>
      <c r="F860" s="13"/>
      <c r="G860" s="13"/>
      <c r="H860" s="13"/>
    </row>
    <row r="861" spans="2:8" ht="14.25">
      <c r="B861" s="13"/>
      <c r="C861" s="13"/>
      <c r="D861" s="13"/>
      <c r="E861" s="13"/>
      <c r="F861" s="13"/>
      <c r="G861" s="13"/>
      <c r="H861" s="13"/>
    </row>
    <row r="862" spans="2:8" ht="14.25">
      <c r="B862" s="13"/>
      <c r="C862" s="13"/>
      <c r="D862" s="13"/>
      <c r="E862" s="13"/>
      <c r="F862" s="13"/>
      <c r="G862" s="13"/>
      <c r="H862" s="13"/>
    </row>
    <row r="863" spans="2:8" ht="14.25">
      <c r="B863" s="13"/>
      <c r="C863" s="13"/>
      <c r="D863" s="13"/>
      <c r="E863" s="13"/>
      <c r="F863" s="13"/>
      <c r="G863" s="13"/>
      <c r="H863" s="13"/>
    </row>
    <row r="864" spans="2:8" ht="14.25">
      <c r="B864" s="13"/>
      <c r="C864" s="13"/>
      <c r="D864" s="13"/>
      <c r="E864" s="13"/>
      <c r="F864" s="13"/>
      <c r="G864" s="13"/>
      <c r="H864" s="13"/>
    </row>
    <row r="865" spans="2:8" ht="14.25">
      <c r="B865" s="13"/>
      <c r="C865" s="13"/>
      <c r="D865" s="13"/>
      <c r="E865" s="13"/>
      <c r="F865" s="13"/>
      <c r="G865" s="13"/>
      <c r="H865" s="13"/>
    </row>
    <row r="866" spans="2:8" ht="14.25">
      <c r="B866" s="13"/>
      <c r="C866" s="13"/>
      <c r="D866" s="13"/>
      <c r="E866" s="13"/>
      <c r="F866" s="13"/>
      <c r="G866" s="13"/>
      <c r="H866" s="13"/>
    </row>
    <row r="867" spans="2:8" ht="14.25">
      <c r="B867" s="13"/>
      <c r="C867" s="13"/>
      <c r="D867" s="13"/>
      <c r="E867" s="13"/>
      <c r="F867" s="13"/>
      <c r="G867" s="13"/>
      <c r="H867" s="13"/>
    </row>
    <row r="868" spans="2:8" ht="14.25">
      <c r="B868" s="13"/>
      <c r="C868" s="13"/>
      <c r="D868" s="13"/>
      <c r="E868" s="13"/>
      <c r="F868" s="13"/>
      <c r="G868" s="13"/>
      <c r="H868" s="13"/>
    </row>
    <row r="869" spans="2:8" ht="14.25">
      <c r="B869" s="13"/>
      <c r="C869" s="13"/>
      <c r="D869" s="13"/>
      <c r="E869" s="13"/>
      <c r="F869" s="13"/>
      <c r="G869" s="13"/>
      <c r="H869" s="13"/>
    </row>
    <row r="870" spans="2:8" ht="14.25">
      <c r="B870" s="13"/>
      <c r="C870" s="13"/>
      <c r="D870" s="13"/>
      <c r="E870" s="13"/>
      <c r="F870" s="13"/>
      <c r="G870" s="13"/>
      <c r="H870" s="13"/>
    </row>
    <row r="871" spans="2:8" ht="14.25">
      <c r="B871" s="13"/>
      <c r="C871" s="13"/>
      <c r="D871" s="13"/>
      <c r="E871" s="13"/>
      <c r="F871" s="13"/>
      <c r="G871" s="13"/>
      <c r="H871" s="13"/>
    </row>
    <row r="872" spans="2:8" ht="14.25">
      <c r="B872" s="13"/>
      <c r="C872" s="13"/>
      <c r="D872" s="13"/>
      <c r="E872" s="13"/>
      <c r="F872" s="13"/>
      <c r="G872" s="13"/>
      <c r="H872" s="13"/>
    </row>
    <row r="873" spans="2:8" ht="14.25">
      <c r="B873" s="13"/>
      <c r="C873" s="13"/>
      <c r="D873" s="13"/>
      <c r="E873" s="13"/>
      <c r="F873" s="13"/>
      <c r="G873" s="13"/>
      <c r="H873" s="13"/>
    </row>
    <row r="874" spans="2:8" ht="14.25">
      <c r="B874" s="13"/>
      <c r="C874" s="13"/>
      <c r="D874" s="13"/>
      <c r="E874" s="13"/>
      <c r="F874" s="13"/>
      <c r="G874" s="13"/>
      <c r="H874" s="13"/>
    </row>
    <row r="875" spans="2:8" ht="14.25">
      <c r="B875" s="13"/>
      <c r="C875" s="13"/>
      <c r="D875" s="13"/>
      <c r="E875" s="13"/>
      <c r="F875" s="13"/>
      <c r="G875" s="13"/>
      <c r="H875" s="13"/>
    </row>
    <row r="876" spans="2:8" ht="14.25">
      <c r="B876" s="13"/>
      <c r="C876" s="13"/>
      <c r="D876" s="13"/>
      <c r="E876" s="13"/>
      <c r="F876" s="13"/>
      <c r="G876" s="13"/>
      <c r="H876" s="13"/>
    </row>
    <row r="877" spans="2:8" ht="14.25">
      <c r="B877" s="13"/>
      <c r="C877" s="13"/>
      <c r="D877" s="13"/>
      <c r="E877" s="13"/>
      <c r="F877" s="13"/>
      <c r="G877" s="13"/>
      <c r="H877" s="13"/>
    </row>
    <row r="878" spans="2:8" ht="14.25">
      <c r="B878" s="13"/>
      <c r="C878" s="13"/>
      <c r="D878" s="13"/>
      <c r="E878" s="13"/>
      <c r="F878" s="13"/>
      <c r="G878" s="13"/>
      <c r="H878" s="13"/>
    </row>
    <row r="879" spans="2:8" ht="14.25">
      <c r="B879" s="13"/>
      <c r="C879" s="13"/>
      <c r="D879" s="13"/>
      <c r="E879" s="13"/>
      <c r="F879" s="13"/>
      <c r="G879" s="13"/>
      <c r="H879" s="13"/>
    </row>
    <row r="880" spans="2:8" ht="14.25">
      <c r="B880" s="13"/>
      <c r="C880" s="13"/>
      <c r="D880" s="13"/>
      <c r="E880" s="13"/>
      <c r="F880" s="13"/>
      <c r="G880" s="13"/>
      <c r="H880" s="13"/>
    </row>
    <row r="881" spans="2:8" ht="14.25">
      <c r="B881" s="13"/>
      <c r="C881" s="13"/>
      <c r="D881" s="13"/>
      <c r="E881" s="13"/>
      <c r="F881" s="13"/>
      <c r="G881" s="13"/>
      <c r="H881" s="13"/>
    </row>
    <row r="882" spans="2:8" ht="14.25">
      <c r="B882" s="13"/>
      <c r="C882" s="13"/>
      <c r="D882" s="13"/>
      <c r="E882" s="13"/>
      <c r="F882" s="13"/>
      <c r="G882" s="13"/>
      <c r="H882" s="13"/>
    </row>
    <row r="883" spans="2:8" ht="14.25">
      <c r="B883" s="13"/>
      <c r="C883" s="13"/>
      <c r="D883" s="13"/>
      <c r="E883" s="13"/>
      <c r="F883" s="13"/>
      <c r="G883" s="13"/>
      <c r="H883" s="13"/>
    </row>
    <row r="884" spans="2:8" ht="14.25">
      <c r="B884" s="13"/>
      <c r="C884" s="13"/>
      <c r="D884" s="13"/>
      <c r="E884" s="13"/>
      <c r="F884" s="13"/>
      <c r="G884" s="13"/>
      <c r="H884" s="13"/>
    </row>
    <row r="885" spans="2:8" ht="14.25">
      <c r="B885" s="13"/>
      <c r="C885" s="13"/>
      <c r="D885" s="13"/>
      <c r="E885" s="13"/>
      <c r="F885" s="13"/>
      <c r="G885" s="13"/>
      <c r="H885" s="13"/>
    </row>
    <row r="886" spans="2:8" ht="14.25">
      <c r="B886" s="13"/>
      <c r="C886" s="13"/>
      <c r="D886" s="13"/>
      <c r="E886" s="13"/>
      <c r="F886" s="13"/>
      <c r="G886" s="13"/>
      <c r="H886" s="13"/>
    </row>
    <row r="887" spans="2:8" ht="14.25">
      <c r="B887" s="13"/>
      <c r="C887" s="13"/>
      <c r="D887" s="13"/>
      <c r="E887" s="13"/>
      <c r="F887" s="13"/>
      <c r="G887" s="13"/>
      <c r="H887" s="13"/>
    </row>
    <row r="888" spans="2:8" ht="14.25">
      <c r="B888" s="13"/>
      <c r="C888" s="13"/>
      <c r="D888" s="13"/>
      <c r="E888" s="13"/>
      <c r="F888" s="13"/>
      <c r="G888" s="13"/>
      <c r="H888" s="13"/>
    </row>
    <row r="889" spans="2:8" ht="14.25">
      <c r="B889" s="13"/>
      <c r="C889" s="13"/>
      <c r="D889" s="13"/>
      <c r="E889" s="13"/>
      <c r="F889" s="13"/>
      <c r="G889" s="13"/>
      <c r="H889" s="13"/>
    </row>
    <row r="890" spans="2:8" ht="14.25">
      <c r="B890" s="13"/>
      <c r="C890" s="13"/>
      <c r="D890" s="13"/>
      <c r="E890" s="13"/>
      <c r="F890" s="13"/>
      <c r="G890" s="13"/>
      <c r="H890" s="13"/>
    </row>
    <row r="891" spans="2:8" ht="14.25">
      <c r="B891" s="13"/>
      <c r="C891" s="13"/>
      <c r="D891" s="13"/>
      <c r="E891" s="13"/>
      <c r="F891" s="13"/>
      <c r="G891" s="13"/>
      <c r="H891" s="13"/>
    </row>
    <row r="892" spans="2:8" ht="14.25">
      <c r="B892" s="13"/>
      <c r="C892" s="13"/>
      <c r="D892" s="13"/>
      <c r="E892" s="13"/>
      <c r="F892" s="13"/>
      <c r="G892" s="13"/>
      <c r="H892" s="13"/>
    </row>
    <row r="893" spans="2:8" ht="14.25">
      <c r="B893" s="13"/>
      <c r="C893" s="13"/>
      <c r="D893" s="13"/>
      <c r="E893" s="13"/>
      <c r="F893" s="13"/>
      <c r="G893" s="13"/>
      <c r="H893" s="13"/>
    </row>
    <row r="894" spans="2:8" ht="14.25">
      <c r="B894" s="13"/>
      <c r="C894" s="13"/>
      <c r="D894" s="13"/>
      <c r="E894" s="13"/>
      <c r="F894" s="13"/>
      <c r="G894" s="13"/>
      <c r="H894" s="13"/>
    </row>
    <row r="895" spans="2:8" ht="14.25">
      <c r="B895" s="13"/>
      <c r="C895" s="13"/>
      <c r="D895" s="13"/>
      <c r="E895" s="13"/>
      <c r="F895" s="13"/>
      <c r="G895" s="13"/>
      <c r="H895" s="13"/>
    </row>
    <row r="896" spans="2:8" ht="14.25">
      <c r="B896" s="13"/>
      <c r="C896" s="13"/>
      <c r="D896" s="13"/>
      <c r="E896" s="13"/>
      <c r="F896" s="13"/>
      <c r="G896" s="13"/>
      <c r="H896" s="13"/>
    </row>
    <row r="897" spans="2:8" ht="14.25">
      <c r="B897" s="13"/>
      <c r="C897" s="13"/>
      <c r="D897" s="13"/>
      <c r="E897" s="13"/>
      <c r="F897" s="13"/>
      <c r="G897" s="13"/>
      <c r="H897" s="13"/>
    </row>
    <row r="898" spans="2:8" ht="14.25">
      <c r="B898" s="13"/>
      <c r="C898" s="13"/>
      <c r="D898" s="13"/>
      <c r="E898" s="13"/>
      <c r="F898" s="13"/>
      <c r="G898" s="13"/>
      <c r="H898" s="13"/>
    </row>
    <row r="899" spans="2:8" ht="14.25">
      <c r="B899" s="13"/>
      <c r="C899" s="13"/>
      <c r="D899" s="13"/>
      <c r="E899" s="13"/>
      <c r="F899" s="13"/>
      <c r="G899" s="13"/>
      <c r="H899" s="13"/>
    </row>
    <row r="900" spans="2:8" ht="14.25">
      <c r="B900" s="13"/>
      <c r="C900" s="13"/>
      <c r="D900" s="13"/>
      <c r="E900" s="13"/>
      <c r="F900" s="13"/>
      <c r="G900" s="13"/>
      <c r="H900" s="13"/>
    </row>
    <row r="901" spans="2:8" ht="14.25">
      <c r="B901" s="13"/>
      <c r="C901" s="13"/>
      <c r="D901" s="13"/>
      <c r="E901" s="13"/>
      <c r="F901" s="13"/>
      <c r="G901" s="13"/>
      <c r="H901" s="13"/>
    </row>
    <row r="902" spans="2:8" ht="14.25">
      <c r="B902" s="13"/>
      <c r="C902" s="13"/>
      <c r="D902" s="13"/>
      <c r="E902" s="13"/>
      <c r="F902" s="13"/>
      <c r="G902" s="13"/>
      <c r="H902" s="13"/>
    </row>
    <row r="903" spans="2:8" ht="14.25">
      <c r="B903" s="13"/>
      <c r="C903" s="13"/>
      <c r="D903" s="13"/>
      <c r="E903" s="13"/>
      <c r="F903" s="13"/>
      <c r="G903" s="13"/>
      <c r="H903" s="13"/>
    </row>
    <row r="904" spans="2:8" ht="14.25">
      <c r="B904" s="13"/>
      <c r="C904" s="13"/>
      <c r="D904" s="13"/>
      <c r="E904" s="13"/>
      <c r="F904" s="13"/>
      <c r="G904" s="13"/>
      <c r="H904" s="13"/>
    </row>
    <row r="905" spans="2:8" ht="14.25">
      <c r="B905" s="13"/>
      <c r="C905" s="13"/>
      <c r="D905" s="13"/>
      <c r="E905" s="13"/>
      <c r="F905" s="13"/>
      <c r="G905" s="13"/>
      <c r="H905" s="13"/>
    </row>
    <row r="906" spans="2:8" ht="14.25">
      <c r="B906" s="13"/>
      <c r="C906" s="13"/>
      <c r="D906" s="13"/>
      <c r="E906" s="13"/>
      <c r="F906" s="13"/>
      <c r="G906" s="13"/>
      <c r="H906" s="13"/>
    </row>
    <row r="907" spans="2:8" ht="14.25">
      <c r="B907" s="13"/>
      <c r="C907" s="13"/>
      <c r="D907" s="13"/>
      <c r="E907" s="13"/>
      <c r="F907" s="13"/>
      <c r="G907" s="13"/>
      <c r="H907" s="13"/>
    </row>
    <row r="908" spans="2:8" ht="14.25">
      <c r="B908" s="13"/>
      <c r="C908" s="13"/>
      <c r="D908" s="13"/>
      <c r="E908" s="13"/>
      <c r="F908" s="13"/>
      <c r="G908" s="13"/>
      <c r="H908" s="13"/>
    </row>
    <row r="909" spans="2:8" ht="14.25">
      <c r="B909" s="13"/>
      <c r="C909" s="13"/>
      <c r="D909" s="13"/>
      <c r="E909" s="13"/>
      <c r="F909" s="13"/>
      <c r="G909" s="13"/>
      <c r="H909" s="13"/>
    </row>
    <row r="910" spans="2:8" ht="14.25">
      <c r="B910" s="13"/>
      <c r="C910" s="13"/>
      <c r="D910" s="13"/>
      <c r="E910" s="13"/>
      <c r="F910" s="13"/>
      <c r="G910" s="13"/>
      <c r="H910" s="13"/>
    </row>
    <row r="911" spans="2:8" ht="14.25">
      <c r="B911" s="13"/>
      <c r="C911" s="13"/>
      <c r="D911" s="13"/>
      <c r="E911" s="13"/>
      <c r="F911" s="13"/>
      <c r="G911" s="13"/>
      <c r="H911" s="13"/>
    </row>
    <row r="912" spans="2:8" ht="14.25">
      <c r="B912" s="13"/>
      <c r="C912" s="13"/>
      <c r="D912" s="13"/>
      <c r="E912" s="13"/>
      <c r="F912" s="13"/>
      <c r="G912" s="13"/>
      <c r="H912" s="13"/>
    </row>
    <row r="913" spans="2:8" ht="14.25">
      <c r="B913" s="13"/>
      <c r="C913" s="13"/>
      <c r="D913" s="13"/>
      <c r="E913" s="13"/>
      <c r="F913" s="13"/>
      <c r="G913" s="13"/>
      <c r="H913" s="13"/>
    </row>
    <row r="914" spans="2:8" ht="14.25">
      <c r="B914" s="13"/>
      <c r="C914" s="13"/>
      <c r="D914" s="13"/>
      <c r="E914" s="13"/>
      <c r="F914" s="13"/>
      <c r="G914" s="13"/>
      <c r="H914" s="13"/>
    </row>
    <row r="915" spans="2:8" ht="14.25">
      <c r="B915" s="13"/>
      <c r="C915" s="13"/>
      <c r="D915" s="13"/>
      <c r="E915" s="13"/>
      <c r="F915" s="13"/>
      <c r="G915" s="13"/>
      <c r="H915" s="13"/>
    </row>
    <row r="916" spans="2:8" ht="14.25">
      <c r="B916" s="13"/>
      <c r="C916" s="13"/>
      <c r="D916" s="13"/>
      <c r="E916" s="13"/>
      <c r="F916" s="13"/>
      <c r="G916" s="13"/>
      <c r="H916" s="13"/>
    </row>
    <row r="917" spans="2:8" ht="14.25">
      <c r="B917" s="13"/>
      <c r="C917" s="13"/>
      <c r="D917" s="13"/>
      <c r="E917" s="13"/>
      <c r="F917" s="13"/>
      <c r="G917" s="13"/>
      <c r="H917" s="13"/>
    </row>
    <row r="918" spans="2:8" ht="14.25">
      <c r="B918" s="13"/>
      <c r="C918" s="13"/>
      <c r="D918" s="13"/>
      <c r="E918" s="13"/>
      <c r="F918" s="13"/>
      <c r="G918" s="13"/>
      <c r="H918" s="13"/>
    </row>
    <row r="919" spans="2:8" ht="14.25">
      <c r="B919" s="13"/>
      <c r="C919" s="13"/>
      <c r="D919" s="13"/>
      <c r="E919" s="13"/>
      <c r="F919" s="13"/>
      <c r="G919" s="13"/>
      <c r="H919" s="13"/>
    </row>
    <row r="920" spans="2:8" ht="14.25">
      <c r="B920" s="13"/>
      <c r="C920" s="13"/>
      <c r="D920" s="13"/>
      <c r="E920" s="13"/>
      <c r="F920" s="13"/>
      <c r="G920" s="13"/>
      <c r="H920" s="13"/>
    </row>
  </sheetData>
  <sheetProtection/>
  <mergeCells count="2">
    <mergeCell ref="A6:D6"/>
    <mergeCell ref="A10:B1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2009-06-08T07:32:38Z</cp:lastPrinted>
  <dcterms:created xsi:type="dcterms:W3CDTF">2006-09-28T05:33:49Z</dcterms:created>
  <dcterms:modified xsi:type="dcterms:W3CDTF">2009-06-08T14:35:55Z</dcterms:modified>
  <cp:category/>
  <cp:version/>
  <cp:contentType/>
  <cp:contentStatus/>
</cp:coreProperties>
</file>