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риложение 4" sheetId="1" r:id="rId1"/>
  </sheets>
  <definedNames>
    <definedName name="_xlnm.Print_Titles" localSheetId="0">'приложение 4'!$6:$7</definedName>
  </definedNames>
  <calcPr fullCalcOnLoad="1"/>
</workbook>
</file>

<file path=xl/sharedStrings.xml><?xml version="1.0" encoding="utf-8"?>
<sst xmlns="http://schemas.openxmlformats.org/spreadsheetml/2006/main" count="61" uniqueCount="57">
  <si>
    <t>Код бюджетной классификации</t>
  </si>
  <si>
    <t>Наименование</t>
  </si>
  <si>
    <t>Иные виды межбюджетных трансфертов</t>
  </si>
  <si>
    <t>Код главного администратора</t>
  </si>
  <si>
    <t>020</t>
  </si>
  <si>
    <t>Субвенции местным бюджетам на обеспечение бесплатными молочными продуктами питания детей до трех лет</t>
  </si>
  <si>
    <t>Субвенции местным бюджетам на бесплатное изготовление и ремонт зубных протезов</t>
  </si>
  <si>
    <t>2 02 04005 04 0000 151</t>
  </si>
  <si>
    <t>2 02 01999 04 0000 151</t>
  </si>
  <si>
    <t>Всего межбюджетных трансфертов</t>
  </si>
  <si>
    <t xml:space="preserve">к решению Думы города </t>
  </si>
  <si>
    <t>2 02 02077 04 0361 151</t>
  </si>
  <si>
    <t>2 02 02077 04 0333 151</t>
  </si>
  <si>
    <t>2 02 02077 04 0332 151</t>
  </si>
  <si>
    <t>Субсидии из регионального фонда софинансирования социальных расходов</t>
  </si>
  <si>
    <t>Комплектование книжных фондов библиотек муниципальных образований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</si>
  <si>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</si>
  <si>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</si>
  <si>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Субсидии местным бюджетам для частичного финансирования расходов на повышение заработной платы работникам бюджетной сферы и муниципальным служащим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</si>
  <si>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</si>
  <si>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Подпрограмма "Развитие материально-технической базы учреждений культуры Ханты-Мансийского автономного округа - Югры"</t>
  </si>
  <si>
    <t>Подпрограмма "Развитие материально-технической базы учреждений физической культуры и спорта Ханты-Мансийского автономного округа - Югры"</t>
  </si>
  <si>
    <t>Подпрограмма "Обеспечение жильем граждан, проживающих в жилых помещениях, непригодных для проживания"</t>
  </si>
  <si>
    <t>Подпрограмма "Доступное жилье молодым"</t>
  </si>
  <si>
    <t>Подпрограмма "Обеспечение жилыми помещениями граждан из числа коренных малочисленных народов в Ханты-Мансийском автономном округе - Югре"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</si>
  <si>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</si>
  <si>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"Проектирование и строительство инженерных сетей"</t>
  </si>
  <si>
    <t>Программа "Развитие материально-технической базы дошкольных образовательных учреждений в Ханты-Мансийском автономном округе - Югре" на 2007-2010 годы</t>
  </si>
  <si>
    <t>Субвенции из регионального фонда компенсаций</t>
  </si>
  <si>
    <t>Осуществление первичного воинского учета на территориях, где отсутствуют военные комиссариаты</t>
  </si>
  <si>
    <t>Субвенции бюджетам на осуществление федеральных полномочий по государственной регистрации актов гражданского состояния из федерального бюджета</t>
  </si>
  <si>
    <t xml:space="preserve">Субвенции бюджетам на осуществление федеральных полномочий по государственной регистрации актов гражданского состояния из бюджета автономного округа </t>
  </si>
  <si>
    <t>Совершенствование организации питания учащихся в общеобразовательных учреждениях</t>
  </si>
  <si>
    <t>Выплата единовременного пособия при всех формах устройства детей, лишенных родительского попечения, в семью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</si>
  <si>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</si>
  <si>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Предоставление и обеспечение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</si>
  <si>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Субвенции местным бюджетам на ежемесячное денежное вознаграждение за классное руководство из федерального бюджета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</si>
  <si>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</si>
  <si>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</si>
  <si>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 xml:space="preserve">Субвенции местным бюджетам на выплату денежных средств на содержание ребенка в семье опекуна, единовременных пособий и оплату труда приемных родителей, патронатных воспитателей, воспитателей детских домов семейного типа из бюджета автономного округа </t>
  </si>
  <si>
    <t>Субвенции местным бюджетам на реализацию основных общеобразовательных программ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</si>
  <si>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</si>
  <si>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</si>
  <si>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</si>
  <si>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Субвенции местным бюджетам для обеспечения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</si>
  <si>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Осуществление деятельности по опеке и попечительству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</si>
  <si>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 - Югры" на 2008-2012 годы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</si>
  <si>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</si>
  <si>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Сумма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</si>
  <si>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федерального бюджета</t>
  </si>
  <si>
    <t>Субвенции местным бюджетам по информационному обеспечению общеобразовательных учреждений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</si>
  <si>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</si>
  <si>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городских округов</t>
  </si>
  <si>
    <t>Субвенции, субсидии и иные межбюджетные транферты, получаемые из бюджетов Российской Федерации и Ханты - Мансийского автономного округа - Югры  
на 2009 год</t>
  </si>
  <si>
    <t>Субвенции бюджетам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</si>
  <si>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Приложение 4</t>
  </si>
  <si>
    <t>от  26.06.2009  №  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</si>
</sst>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\.0\.000\.0"/>
    <numFmt numFmtId="166" formatCode="000\.00\.00"/>
    <numFmt numFmtId="167" formatCode="#,##0.0;[Red]\-#,##0.0;0.0"/>
    <numFmt numFmtId="168" formatCode="#,##0.0_ ;[Red]\-#,##0.0\ "/>
    <numFmt numFmtId="169" formatCode="00\.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color indexed="56"/>
      <name val="Times New Roman"/>
      <family val="1"/>
    </font>
    <font>
      <b/>
      <sz val="14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5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" fillId="8" borderId="10" xfId="0" applyFont="1" applyFill="1" applyBorder="1" applyAlignment="1">
      <alignment horizontal="center" vertical="top"/>
    </xf>
    <xf numFmtId="4" fontId="2" fillId="8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67" fontId="14" fillId="0" borderId="10" xfId="52" applyNumberFormat="1" applyFont="1" applyFill="1" applyBorder="1" applyAlignment="1" applyProtection="1">
      <alignment horizontal="right"/>
      <protection hidden="1"/>
    </xf>
    <xf numFmtId="165" fontId="13" fillId="3" borderId="11" xfId="52" applyNumberFormat="1" applyFont="1" applyFill="1" applyBorder="1" applyAlignment="1" applyProtection="1">
      <alignment vertical="center" wrapText="1"/>
      <protection hidden="1"/>
    </xf>
    <xf numFmtId="4" fontId="2" fillId="3" borderId="10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15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5" fillId="8" borderId="1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Янва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C1">
      <selection activeCell="A4" sqref="A4:D4"/>
    </sheetView>
  </sheetViews>
  <sheetFormatPr defaultColWidth="9.00390625" defaultRowHeight="12.75"/>
  <cols>
    <col min="1" max="1" width="11.75390625" style="2" hidden="1" customWidth="1"/>
    <col min="2" max="2" width="22.75390625" style="2" hidden="1" customWidth="1"/>
    <col min="3" max="3" width="73.25390625" style="0" customWidth="1"/>
    <col min="4" max="4" width="14.875" style="0" customWidth="1"/>
  </cols>
  <sheetData>
    <row r="1" ht="15.75">
      <c r="D1" s="4" t="s">
        <v>55</v>
      </c>
    </row>
    <row r="2" ht="15.75">
      <c r="D2" s="4" t="s">
        <v>10</v>
      </c>
    </row>
    <row r="3" ht="15.75">
      <c r="D3" s="4" t="s">
        <v>56</v>
      </c>
    </row>
    <row r="4" spans="1:4" ht="78.75" customHeight="1">
      <c r="A4" s="26" t="s">
        <v>53</v>
      </c>
      <c r="B4" s="26"/>
      <c r="C4" s="26"/>
      <c r="D4" s="26"/>
    </row>
    <row r="6" spans="1:4" s="6" customFormat="1" ht="17.25" customHeight="1">
      <c r="A6" s="5" t="s">
        <v>3</v>
      </c>
      <c r="B6" s="5" t="s">
        <v>0</v>
      </c>
      <c r="C6" s="5" t="s">
        <v>1</v>
      </c>
      <c r="D6" s="5" t="s">
        <v>48</v>
      </c>
    </row>
    <row r="7" spans="1:4" s="2" customFormat="1" ht="11.25" customHeight="1">
      <c r="A7" s="1">
        <v>1</v>
      </c>
      <c r="B7" s="1">
        <v>2</v>
      </c>
      <c r="C7" s="25">
        <v>1</v>
      </c>
      <c r="D7" s="25">
        <v>2</v>
      </c>
    </row>
    <row r="8" spans="1:4" ht="37.5" customHeight="1">
      <c r="A8" s="7"/>
      <c r="B8" s="7"/>
      <c r="C8" s="21" t="s">
        <v>14</v>
      </c>
      <c r="D8" s="22">
        <f>SUM(D9:D21)</f>
        <v>33630.3</v>
      </c>
    </row>
    <row r="9" spans="1:4" ht="18" customHeight="1">
      <c r="A9" s="14"/>
      <c r="B9" s="15"/>
      <c r="C9" s="9" t="s">
        <v>15</v>
      </c>
      <c r="D9" s="20">
        <v>52.3</v>
      </c>
    </row>
    <row r="10" spans="1:4" ht="44.25" customHeight="1">
      <c r="A10" s="14"/>
      <c r="B10" s="15"/>
      <c r="C10" s="9" t="s">
        <v>16</v>
      </c>
      <c r="D10" s="20">
        <f>3925-3192</f>
        <v>733</v>
      </c>
    </row>
    <row r="11" spans="1:4" ht="71.25" customHeight="1" hidden="1">
      <c r="A11" s="14"/>
      <c r="B11" s="15"/>
      <c r="C11" s="9" t="s">
        <v>17</v>
      </c>
      <c r="D11" s="20">
        <f>4416-4416</f>
        <v>0</v>
      </c>
    </row>
    <row r="12" spans="1:4" ht="46.5" customHeight="1">
      <c r="A12" s="14"/>
      <c r="B12" s="15"/>
      <c r="C12" s="9" t="s">
        <v>18</v>
      </c>
      <c r="D12" s="20">
        <f>138404-131269</f>
        <v>7135</v>
      </c>
    </row>
    <row r="13" spans="1:4" ht="31.5" customHeight="1" hidden="1">
      <c r="A13" s="14"/>
      <c r="B13" s="15"/>
      <c r="C13" s="9" t="s">
        <v>19</v>
      </c>
      <c r="D13" s="20">
        <f>15000-15000</f>
        <v>0</v>
      </c>
    </row>
    <row r="14" spans="1:4" ht="30" customHeight="1" hidden="1">
      <c r="A14" s="14"/>
      <c r="B14" s="15"/>
      <c r="C14" s="9" t="s">
        <v>20</v>
      </c>
      <c r="D14" s="20">
        <f>49344-49344</f>
        <v>0</v>
      </c>
    </row>
    <row r="15" spans="1:4" ht="29.25" customHeight="1">
      <c r="A15" s="14"/>
      <c r="B15" s="15"/>
      <c r="C15" s="9" t="s">
        <v>21</v>
      </c>
      <c r="D15" s="20">
        <f>23354-9203</f>
        <v>14151</v>
      </c>
    </row>
    <row r="16" spans="1:4" ht="29.25" customHeight="1">
      <c r="A16" s="14"/>
      <c r="B16" s="15"/>
      <c r="C16" s="9" t="s">
        <v>22</v>
      </c>
      <c r="D16" s="20">
        <f>7758-5626</f>
        <v>2132</v>
      </c>
    </row>
    <row r="17" spans="1:4" ht="17.25" customHeight="1" hidden="1">
      <c r="A17" s="14"/>
      <c r="B17" s="15"/>
      <c r="C17" s="9" t="s">
        <v>23</v>
      </c>
      <c r="D17" s="20"/>
    </row>
    <row r="18" spans="1:4" ht="28.5" customHeight="1" hidden="1">
      <c r="A18" s="14"/>
      <c r="B18" s="15"/>
      <c r="C18" s="9" t="s">
        <v>24</v>
      </c>
      <c r="D18" s="20"/>
    </row>
    <row r="19" spans="1:4" ht="44.25" customHeight="1">
      <c r="A19" s="14"/>
      <c r="B19" s="15"/>
      <c r="C19" s="9" t="s">
        <v>25</v>
      </c>
      <c r="D19" s="20">
        <f>13197-3770</f>
        <v>9427</v>
      </c>
    </row>
    <row r="20" spans="1:4" ht="19.5" customHeight="1" hidden="1">
      <c r="A20" s="14"/>
      <c r="B20" s="15"/>
      <c r="C20" s="9" t="s">
        <v>26</v>
      </c>
      <c r="D20" s="20">
        <f>23578-23578</f>
        <v>0</v>
      </c>
    </row>
    <row r="21" spans="1:4" ht="28.5" customHeight="1" hidden="1">
      <c r="A21" s="14"/>
      <c r="B21" s="15"/>
      <c r="C21" s="9" t="s">
        <v>27</v>
      </c>
      <c r="D21" s="20">
        <f>83063+30376-113439</f>
        <v>0</v>
      </c>
    </row>
    <row r="22" spans="1:4" ht="8.25" customHeight="1">
      <c r="A22" s="16"/>
      <c r="B22" s="16"/>
      <c r="C22" s="11"/>
      <c r="D22" s="12"/>
    </row>
    <row r="23" spans="1:4" ht="24" customHeight="1">
      <c r="A23" s="17"/>
      <c r="B23" s="17"/>
      <c r="C23" s="21" t="s">
        <v>28</v>
      </c>
      <c r="D23" s="23">
        <f>SUM(D24:D47)</f>
        <v>185927.19999999995</v>
      </c>
    </row>
    <row r="24" spans="1:4" ht="33.75" customHeight="1">
      <c r="A24" s="14" t="s">
        <v>4</v>
      </c>
      <c r="B24" s="15" t="s">
        <v>13</v>
      </c>
      <c r="C24" s="9" t="s">
        <v>29</v>
      </c>
      <c r="D24" s="19">
        <f>2596+27.1</f>
        <v>2623.1</v>
      </c>
    </row>
    <row r="25" spans="1:4" ht="39.75" customHeight="1">
      <c r="A25" s="14"/>
      <c r="B25" s="15"/>
      <c r="C25" s="9" t="s">
        <v>54</v>
      </c>
      <c r="D25" s="19">
        <v>3192</v>
      </c>
    </row>
    <row r="26" spans="1:4" ht="45" customHeight="1">
      <c r="A26" s="14" t="s">
        <v>4</v>
      </c>
      <c r="B26" s="15" t="s">
        <v>12</v>
      </c>
      <c r="C26" s="9" t="s">
        <v>30</v>
      </c>
      <c r="D26" s="19">
        <v>1945</v>
      </c>
    </row>
    <row r="27" spans="1:4" ht="46.5" customHeight="1">
      <c r="A27" s="14" t="s">
        <v>4</v>
      </c>
      <c r="B27" s="15" t="s">
        <v>11</v>
      </c>
      <c r="C27" s="9" t="s">
        <v>31</v>
      </c>
      <c r="D27" s="19">
        <f>768-153.6</f>
        <v>614.4</v>
      </c>
    </row>
    <row r="28" spans="1:4" ht="29.25" customHeight="1">
      <c r="A28" s="14"/>
      <c r="B28" s="15"/>
      <c r="C28" s="9" t="s">
        <v>32</v>
      </c>
      <c r="D28" s="19">
        <f>13803-1166</f>
        <v>12637</v>
      </c>
    </row>
    <row r="29" spans="1:4" ht="32.25" customHeight="1">
      <c r="A29" s="14"/>
      <c r="B29" s="15"/>
      <c r="C29" s="9" t="s">
        <v>33</v>
      </c>
      <c r="D29" s="19">
        <f>131.9+163.6</f>
        <v>295.5</v>
      </c>
    </row>
    <row r="30" spans="1:4" ht="102">
      <c r="A30" s="14"/>
      <c r="B30" s="15"/>
      <c r="C30" s="9" t="s">
        <v>34</v>
      </c>
      <c r="D30" s="19">
        <f>2779+721.8</f>
        <v>3500.8</v>
      </c>
    </row>
    <row r="31" spans="1:4" ht="45" customHeight="1">
      <c r="A31" s="14"/>
      <c r="B31" s="15"/>
      <c r="C31" s="9" t="s">
        <v>35</v>
      </c>
      <c r="D31" s="19">
        <f>1182-301</f>
        <v>881</v>
      </c>
    </row>
    <row r="32" spans="1:4" ht="31.5" customHeight="1">
      <c r="A32" s="14"/>
      <c r="B32" s="15"/>
      <c r="C32" s="9" t="s">
        <v>36</v>
      </c>
      <c r="D32" s="19">
        <v>1821.2</v>
      </c>
    </row>
    <row r="33" spans="1:4" ht="28.5" customHeight="1">
      <c r="A33" s="14"/>
      <c r="B33" s="15"/>
      <c r="C33" s="9" t="s">
        <v>37</v>
      </c>
      <c r="D33" s="19">
        <f>3605-1112</f>
        <v>2493</v>
      </c>
    </row>
    <row r="34" spans="1:4" ht="55.5" customHeight="1">
      <c r="A34" s="14"/>
      <c r="B34" s="15"/>
      <c r="C34" s="9" t="s">
        <v>38</v>
      </c>
      <c r="D34" s="19">
        <f>459+2657</f>
        <v>3116</v>
      </c>
    </row>
    <row r="35" spans="1:4" ht="55.5" customHeight="1">
      <c r="A35" s="14"/>
      <c r="B35" s="15"/>
      <c r="C35" s="9" t="s">
        <v>49</v>
      </c>
      <c r="D35" s="19">
        <v>3268.4</v>
      </c>
    </row>
    <row r="36" spans="1:4" ht="56.25" customHeight="1">
      <c r="A36" s="14"/>
      <c r="B36" s="15"/>
      <c r="C36" s="9" t="s">
        <v>39</v>
      </c>
      <c r="D36" s="19">
        <v>11361</v>
      </c>
    </row>
    <row r="37" spans="1:4" ht="28.5" customHeight="1">
      <c r="A37" s="14"/>
      <c r="B37" s="15"/>
      <c r="C37" s="9" t="s">
        <v>40</v>
      </c>
      <c r="D37" s="19">
        <f>139435-12642</f>
        <v>126793</v>
      </c>
    </row>
    <row r="38" spans="1:4" ht="30.75" customHeight="1">
      <c r="A38" s="14"/>
      <c r="B38" s="15"/>
      <c r="C38" s="9" t="s">
        <v>6</v>
      </c>
      <c r="D38" s="19">
        <v>1452.8</v>
      </c>
    </row>
    <row r="39" spans="1:4" ht="28.5" customHeight="1">
      <c r="A39" s="14"/>
      <c r="B39" s="15"/>
      <c r="C39" s="9" t="s">
        <v>5</v>
      </c>
      <c r="D39" s="19">
        <v>3281.3</v>
      </c>
    </row>
    <row r="40" spans="1:4" ht="29.25" customHeight="1">
      <c r="A40" s="14"/>
      <c r="B40" s="15"/>
      <c r="C40" s="9" t="s">
        <v>41</v>
      </c>
      <c r="D40" s="19">
        <v>2228</v>
      </c>
    </row>
    <row r="41" spans="1:4" ht="14.25" customHeight="1">
      <c r="A41" s="14"/>
      <c r="B41" s="15"/>
      <c r="C41" s="9" t="s">
        <v>42</v>
      </c>
      <c r="D41" s="19">
        <f>1244.2-124.4</f>
        <v>1119.8</v>
      </c>
    </row>
    <row r="42" spans="1:4" ht="30.75" customHeight="1">
      <c r="A42" s="14"/>
      <c r="B42" s="15"/>
      <c r="C42" s="9" t="s">
        <v>43</v>
      </c>
      <c r="D42" s="19">
        <f>435-33</f>
        <v>402</v>
      </c>
    </row>
    <row r="43" spans="1:4" ht="44.25" customHeight="1">
      <c r="A43" s="14"/>
      <c r="B43" s="15"/>
      <c r="C43" s="9" t="s">
        <v>44</v>
      </c>
      <c r="D43" s="19">
        <f>87-7</f>
        <v>80</v>
      </c>
    </row>
    <row r="44" spans="1:4" ht="14.25" customHeight="1">
      <c r="A44" s="14"/>
      <c r="B44" s="15"/>
      <c r="C44" s="9" t="s">
        <v>45</v>
      </c>
      <c r="D44" s="19">
        <f>2248+321</f>
        <v>2569</v>
      </c>
    </row>
    <row r="45" spans="1:4" ht="25.5">
      <c r="A45" s="14"/>
      <c r="B45" s="15"/>
      <c r="C45" s="9" t="s">
        <v>50</v>
      </c>
      <c r="D45" s="19">
        <v>251</v>
      </c>
    </row>
    <row r="46" spans="1:4" ht="25.5">
      <c r="A46" s="14"/>
      <c r="B46" s="15"/>
      <c r="C46" s="9" t="s">
        <v>51</v>
      </c>
      <c r="D46" s="19">
        <v>1.9</v>
      </c>
    </row>
    <row r="47" spans="1:4" ht="40.5" customHeight="1" hidden="1">
      <c r="A47" s="14"/>
      <c r="B47" s="15"/>
      <c r="C47" s="9" t="s">
        <v>46</v>
      </c>
      <c r="D47" s="19">
        <f>10-10</f>
        <v>0</v>
      </c>
    </row>
    <row r="48" spans="1:4" ht="6" customHeight="1">
      <c r="A48" s="16"/>
      <c r="B48" s="16"/>
      <c r="C48" s="11"/>
      <c r="D48" s="12"/>
    </row>
    <row r="49" spans="1:4" ht="15.75" customHeight="1">
      <c r="A49" s="17"/>
      <c r="B49" s="17"/>
      <c r="C49" s="24" t="s">
        <v>2</v>
      </c>
      <c r="D49" s="23">
        <f>D50+D51</f>
        <v>17785.800000000003</v>
      </c>
    </row>
    <row r="50" spans="1:4" ht="38.25">
      <c r="A50" s="14" t="s">
        <v>4</v>
      </c>
      <c r="B50" s="15" t="s">
        <v>7</v>
      </c>
      <c r="C50" s="9" t="s">
        <v>47</v>
      </c>
      <c r="D50" s="19">
        <f>13311+34.2</f>
        <v>13345.2</v>
      </c>
    </row>
    <row r="51" spans="1:4" ht="16.5" customHeight="1">
      <c r="A51" s="14" t="s">
        <v>4</v>
      </c>
      <c r="B51" s="15" t="s">
        <v>8</v>
      </c>
      <c r="C51" s="9" t="s">
        <v>52</v>
      </c>
      <c r="D51" s="18">
        <f>4315.6+125</f>
        <v>4440.6</v>
      </c>
    </row>
    <row r="52" spans="1:4" ht="16.5" customHeight="1" hidden="1">
      <c r="A52" s="10"/>
      <c r="B52" s="10"/>
      <c r="C52" s="11"/>
      <c r="D52" s="12"/>
    </row>
    <row r="53" spans="1:4" ht="16.5" customHeight="1">
      <c r="A53" s="27" t="s">
        <v>9</v>
      </c>
      <c r="B53" s="27"/>
      <c r="C53" s="27"/>
      <c r="D53" s="8">
        <f>D49+D23+D8</f>
        <v>237343.29999999993</v>
      </c>
    </row>
    <row r="54" spans="1:4" ht="12.75">
      <c r="A54" s="10"/>
      <c r="B54" s="10"/>
      <c r="C54" s="11"/>
      <c r="D54" s="12"/>
    </row>
    <row r="55" spans="1:4" ht="12.75">
      <c r="A55" s="10"/>
      <c r="B55" s="10"/>
      <c r="D55" s="12"/>
    </row>
    <row r="56" spans="1:4" ht="12.75">
      <c r="A56" s="10"/>
      <c r="B56" s="10"/>
      <c r="C56" s="11"/>
      <c r="D56" s="12"/>
    </row>
    <row r="57" spans="1:4" ht="12.75">
      <c r="A57" s="10"/>
      <c r="B57" s="10"/>
      <c r="C57" s="11"/>
      <c r="D57" s="12"/>
    </row>
    <row r="58" spans="1:4" ht="12.75">
      <c r="A58" s="10"/>
      <c r="B58" s="10"/>
      <c r="C58" s="11"/>
      <c r="D58" s="12"/>
    </row>
    <row r="59" spans="1:4" ht="12.75">
      <c r="A59" s="10"/>
      <c r="B59" s="10"/>
      <c r="C59" s="11"/>
      <c r="D59" s="12"/>
    </row>
    <row r="60" spans="1:4" ht="12.75">
      <c r="A60" s="10"/>
      <c r="B60" s="10"/>
      <c r="C60" s="11"/>
      <c r="D60" s="12"/>
    </row>
    <row r="61" spans="1:4" ht="12.75">
      <c r="A61" s="10"/>
      <c r="B61" s="10"/>
      <c r="C61" s="11"/>
      <c r="D61" s="12"/>
    </row>
    <row r="62" spans="1:4" ht="12.75">
      <c r="A62" s="10"/>
      <c r="B62" s="10"/>
      <c r="C62" s="11"/>
      <c r="D62" s="12"/>
    </row>
    <row r="63" spans="1:4" ht="12.75">
      <c r="A63" s="10"/>
      <c r="B63" s="10"/>
      <c r="C63" s="11"/>
      <c r="D63" s="12"/>
    </row>
    <row r="64" spans="1:4" ht="12.75">
      <c r="A64" s="10"/>
      <c r="B64" s="10"/>
      <c r="C64" s="11"/>
      <c r="D64" s="12"/>
    </row>
    <row r="65" spans="1:4" ht="12.75">
      <c r="A65" s="10"/>
      <c r="B65" s="10"/>
      <c r="C65" s="11"/>
      <c r="D65" s="12"/>
    </row>
    <row r="66" spans="1:4" ht="12.75">
      <c r="A66" s="10"/>
      <c r="B66" s="10"/>
      <c r="C66" s="11"/>
      <c r="D66" s="12"/>
    </row>
    <row r="67" spans="1:4" ht="12.75">
      <c r="A67" s="10"/>
      <c r="B67" s="10"/>
      <c r="C67" s="13"/>
      <c r="D67" s="12"/>
    </row>
    <row r="68" spans="1:4" ht="12.75">
      <c r="A68" s="10"/>
      <c r="B68" s="10"/>
      <c r="C68" s="13"/>
      <c r="D68" s="12"/>
    </row>
    <row r="69" spans="1:4" ht="12.75">
      <c r="A69" s="10"/>
      <c r="B69" s="10"/>
      <c r="C69" s="13"/>
      <c r="D69" s="12"/>
    </row>
    <row r="70" spans="1:4" ht="12.75">
      <c r="A70" s="10"/>
      <c r="B70" s="10"/>
      <c r="C70" s="13"/>
      <c r="D70" s="12"/>
    </row>
    <row r="71" spans="1:4" ht="12.75">
      <c r="A71" s="10"/>
      <c r="B71" s="10"/>
      <c r="C71" s="13"/>
      <c r="D71" s="12"/>
    </row>
    <row r="72" spans="1:4" ht="12.75">
      <c r="A72" s="10"/>
      <c r="B72" s="10"/>
      <c r="C72" s="13"/>
      <c r="D72" s="12"/>
    </row>
    <row r="73" spans="1:4" ht="12.75">
      <c r="A73" s="10"/>
      <c r="B73" s="10"/>
      <c r="C73" s="13"/>
      <c r="D73" s="12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</sheetData>
  <sheetProtection/>
  <mergeCells count="2">
    <mergeCell ref="A4:D4"/>
    <mergeCell ref="A53:C53"/>
  </mergeCells>
  <printOptions/>
  <pageMargins left="1.1811023622047245" right="0" top="0.5905511811023623" bottom="0.17" header="0" footer="0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Fazly'evaAF</cp:lastModifiedBy>
  <cp:lastPrinted>2009-06-25T13:48:13Z</cp:lastPrinted>
  <dcterms:created xsi:type="dcterms:W3CDTF">2007-10-28T10:27:35Z</dcterms:created>
  <dcterms:modified xsi:type="dcterms:W3CDTF">2009-06-30T04:38:26Z</dcterms:modified>
  <cp:category/>
  <cp:version/>
  <cp:contentType/>
  <cp:contentStatus/>
</cp:coreProperties>
</file>