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11640" activeTab="0"/>
  </bookViews>
  <sheets>
    <sheet name="ПРИЛОЖЕНИЕ 7" sheetId="1" r:id="rId1"/>
  </sheets>
  <definedNames>
    <definedName name="_xlnm.Print_Titles" localSheetId="0">'ПРИЛОЖЕНИЕ 7'!$6:$7</definedName>
  </definedNames>
  <calcPr fullCalcOnLoad="1"/>
</workbook>
</file>

<file path=xl/sharedStrings.xml><?xml version="1.0" encoding="utf-8"?>
<sst xmlns="http://schemas.openxmlformats.org/spreadsheetml/2006/main" count="60" uniqueCount="56">
  <si>
    <t>Код бюджетной классификации</t>
  </si>
  <si>
    <t>Наименование</t>
  </si>
  <si>
    <t>Иные виды межбюджетных трансфертов</t>
  </si>
  <si>
    <t>Код главного администратора</t>
  </si>
  <si>
    <t>020</t>
  </si>
  <si>
    <t>Субвенции местным бюджетам на обеспечение бесплатными молочными продуктами питания детей до трех лет</t>
  </si>
  <si>
    <t>Субвенции местным бюджетам на бесплатное изготовление и ремонт зубных протезов</t>
  </si>
  <si>
    <t>2 02 04005 04 0000 151</t>
  </si>
  <si>
    <t>2 02 01999 04 0000 151</t>
  </si>
  <si>
    <t>Всего межбюджетных трансфертов</t>
  </si>
  <si>
    <t xml:space="preserve">к решению Думы города </t>
  </si>
  <si>
    <t>от _________________ №_____</t>
  </si>
  <si>
    <t>2 02 02077 04 0361 151</t>
  </si>
  <si>
    <t>2 02 02077 04 0333 151</t>
  </si>
  <si>
    <t>2 02 02077 04 0332 151</t>
  </si>
  <si>
    <t>Субсидии из регионального фонда софинансирования социальных расходов</t>
  </si>
  <si>
    <t>Комплектование книжных фондов библиотек муниципальных образований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</si>
  <si>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 из федерального бюджета</t>
  </si>
  <si>
    <t>Субсидии на финансовое обеспечение оказания дополнительной медицинской помощи, оказываемой врачами-терапевтами участковыми, врачами-педиатрами участковыми, врачами общей практики(семейными врачами), медицинскими сестрами участковыми врачей - терапевтов участковых, врачей - педиатров участковых, медицинскими сестрами врачей общей практики (семейных врачей)</t>
  </si>
  <si>
    <t>Субсидии местным бюджетам для частичного финансирования расходов на повышение заработной платы работникам бюджетной сферы и муниципальным служащим</t>
  </si>
  <si>
    <t>Программа "Развитие и модернизация жилищно-коммунального комплекса Ханты-Мансийского автономного округа - Югры" на 2005-2012 годы</t>
  </si>
  <si>
    <t>Подпрограмма "Развитие материально-технической базы учреждений культуры Ханты-Мансийского автономного округа - Югры"</t>
  </si>
  <si>
    <t>Подпрограмма "Развитие материально-технической базы учреждений физической культуры и спорта Ханты-Мансийского автономного округа - Югры"</t>
  </si>
  <si>
    <t>Подпрограмма "Обеспечение жильем граждан, проживающих в жилых помещениях, непригодных для проживания"</t>
  </si>
  <si>
    <t>Подпрограмма "Доступное жилье молодым"</t>
  </si>
  <si>
    <t>Подпрограмма "Обеспечение жилыми помещениями граждан из числа коренных малочисленных народов в Ханты-Мансийском автономном округе - Югре"</t>
  </si>
  <si>
    <t>Подпрограмма "Строительство и (или) приобретение жилых помещений для предоставления на условиях социального найма, формирование маневренного жилищного фонда"</t>
  </si>
  <si>
    <t>Подпрограмма "Проектирование и строительство инженерных сетей"</t>
  </si>
  <si>
    <t>Программа "Развитие материально-технической базы дошкольных образовательных учреждений в Ханты-Мансийском автономном округе - Югре" на 2007-2010 годы</t>
  </si>
  <si>
    <t>Субвенции из регионального фонда компенсаций</t>
  </si>
  <si>
    <t>Осуществление первичного воинского учета на территориях, где отсутствуют военные комиссариаты</t>
  </si>
  <si>
    <t>Субвенции бюджетам на осуществление федеральных полномочий по государственной регистрации актов гражданского состояния из федерального бюджета</t>
  </si>
  <si>
    <t xml:space="preserve">Субвенции бюджетам на осуществление федеральных полномочий по государственной регистрации актов гражданского состояния из бюджета автономного округа </t>
  </si>
  <si>
    <t>Совершенствование организации питания учащихся в общеобразовательных учреждениях</t>
  </si>
  <si>
    <t>Выплата единовременного пособия при всех формах устройства детей, лишенных родительского попечения, в семью</t>
  </si>
  <si>
    <t>Обеспечение жильем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награжденных знаком "Жителю блокадного Ленинграда", лиц, работавших на военных объектах в период Великой Отечественной войны, членов семей погибших (умерших) инвалидов войны, участников Великой Отечественной войны, ветеранов боевых действий, инвалидов и семей, имеющих детей-инвалидов</t>
  </si>
  <si>
    <t>Предоставление и обеспечение мер социальной поддержки детям-сиротам и детям, оставшимся без попечения родителей, а также лицам из числа детей-сирот и детей, оставшихся без попечения родителей</t>
  </si>
  <si>
    <t>Субвенции местным бюджетам на ежемесячное денежное вознаграждение за классное руководство из федерального бюджета</t>
  </si>
  <si>
    <t xml:space="preserve">Субвенции местным бюджетам на ежемесячное денежное вознаграждение за классное руководство из бюджета автономного округа </t>
  </si>
  <si>
    <t xml:space="preserve">Субвенции местным бюджетам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образования, из бюджета автономного округа </t>
  </si>
  <si>
    <t xml:space="preserve">Субвенции местным бюджетам на выплату денежных средств на содержание ребенка в семье опекуна, единовременных пособий и оплату труда приемных родителей, патронатных воспитателей, воспитателей детских домов семейного типа из бюджета автономного округа </t>
  </si>
  <si>
    <t>Субвенции местным бюджетам на реализацию основных общеобразовательных программ</t>
  </si>
  <si>
    <t>Образование и организация деятельности комиссий по делам несовершеннолетних и защите их прав</t>
  </si>
  <si>
    <t>Создание и обеспечение деятельности административных комиссий</t>
  </si>
  <si>
    <t>Субвенции местным бюджетам на обеспечение прав детей-инвалидов и семей, имеющих детей-инвалидов, на образование, воспитание и обучение</t>
  </si>
  <si>
    <t>Субвенции местным бюджетам для обеспечения полномочий по проведению аттестации педагогических работников муниципальных образовательных учреждений на первую и вторую квалификационные категории</t>
  </si>
  <si>
    <t>Осуществление деятельности по опеке и попечительству</t>
  </si>
  <si>
    <t>Субвенции местным бюджетам на участие в реализации программы "Социально-экономическое развитие коренных малочисленных народов Севера Ханты-Мансийского автономного округа - Югры" на 2008-2012 годы</t>
  </si>
  <si>
    <t>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</si>
  <si>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Сумма</t>
  </si>
  <si>
    <t>Приложение 7</t>
  </si>
  <si>
    <t>Субвенции местным бюджетам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образования, из федерального бюджета</t>
  </si>
  <si>
    <t>Субвенции местным бюджетам по информационному обеспечению общеобразовательных учреждений</t>
  </si>
  <si>
    <t>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</si>
  <si>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Прочие межбюджетные трансферты, передаваемые бюджетам городских округов</t>
  </si>
  <si>
    <t>Субвенции, субсидии и иные межбюджетные транферты, получаемые из бюджетов Российской Федерации и Ханты - Мансийского автономного округа - Югры  
на 2009 год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</si>
</sst>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\.0\.000\.0"/>
    <numFmt numFmtId="166" formatCode="000\.00\.00"/>
    <numFmt numFmtId="167" formatCode="#,##0.0;[Red]\-#,##0.0;0.0"/>
    <numFmt numFmtId="168" formatCode="#,##0.0_ ;[Red]\-#,##0.0\ "/>
    <numFmt numFmtId="169" formatCode="00\.00"/>
  </numFmts>
  <fonts count="30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4"/>
      <color indexed="56"/>
      <name val="Times New Roman"/>
      <family val="1"/>
    </font>
    <font>
      <b/>
      <sz val="14"/>
      <name val="Arial Cyr"/>
      <family val="0"/>
    </font>
    <font>
      <b/>
      <sz val="10"/>
      <name val="Tahoma"/>
      <family val="2"/>
    </font>
    <font>
      <sz val="10"/>
      <name val="Tahoma"/>
      <family val="2"/>
    </font>
    <font>
      <sz val="12"/>
      <name val="Times New Roman"/>
      <family val="1"/>
    </font>
    <font>
      <b/>
      <sz val="12"/>
      <color indexed="56"/>
      <name val="Times New Roman"/>
      <family val="1"/>
    </font>
    <font>
      <b/>
      <sz val="12"/>
      <name val="Times New Roman"/>
      <family val="1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b/>
      <sz val="10"/>
      <name val="Arial"/>
      <family val="2"/>
    </font>
    <font>
      <sz val="10"/>
      <name val="Arial"/>
      <family val="2"/>
    </font>
    <font>
      <sz val="8"/>
      <color indexed="56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62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2" borderId="0" applyNumberFormat="0" applyBorder="0" applyAlignment="0" applyProtection="0"/>
    <xf numFmtId="0" fontId="16" fillId="5" borderId="0" applyNumberFormat="0" applyBorder="0" applyAlignment="0" applyProtection="0"/>
    <xf numFmtId="0" fontId="16" fillId="3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16" fillId="3" borderId="0" applyNumberFormat="0" applyBorder="0" applyAlignment="0" applyProtection="0"/>
    <xf numFmtId="0" fontId="17" fillId="10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6" borderId="0" applyNumberFormat="0" applyBorder="0" applyAlignment="0" applyProtection="0"/>
    <xf numFmtId="0" fontId="17" fillId="10" borderId="0" applyNumberFormat="0" applyBorder="0" applyAlignment="0" applyProtection="0"/>
    <xf numFmtId="0" fontId="17" fillId="3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0" borderId="0" applyNumberFormat="0" applyBorder="0" applyAlignment="0" applyProtection="0"/>
    <xf numFmtId="0" fontId="17" fillId="14" borderId="0" applyNumberFormat="0" applyBorder="0" applyAlignment="0" applyProtection="0"/>
    <xf numFmtId="0" fontId="18" fillId="3" borderId="1" applyNumberFormat="0" applyAlignment="0" applyProtection="0"/>
    <xf numFmtId="0" fontId="19" fillId="2" borderId="2" applyNumberFormat="0" applyAlignment="0" applyProtection="0"/>
    <xf numFmtId="0" fontId="20" fillId="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15" borderId="7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25" fillId="16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17" borderId="0" applyNumberFormat="0" applyBorder="0" applyAlignment="0" applyProtection="0"/>
  </cellStyleXfs>
  <cellXfs count="28">
    <xf numFmtId="0" fontId="0" fillId="0" borderId="0" xfId="0" applyAlignment="1">
      <alignment/>
    </xf>
    <xf numFmtId="0" fontId="3" fillId="0" borderId="10" xfId="53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/>
    </xf>
    <xf numFmtId="4" fontId="0" fillId="0" borderId="0" xfId="0" applyNumberFormat="1" applyAlignment="1">
      <alignment/>
    </xf>
    <xf numFmtId="0" fontId="7" fillId="0" borderId="0" xfId="0" applyFont="1" applyAlignment="1">
      <alignment horizontal="right"/>
    </xf>
    <xf numFmtId="0" fontId="8" fillId="0" borderId="10" xfId="53" applyFont="1" applyFill="1" applyBorder="1" applyAlignment="1">
      <alignment horizontal="center" vertical="center" wrapText="1"/>
      <protection/>
    </xf>
    <xf numFmtId="0" fontId="9" fillId="0" borderId="0" xfId="0" applyFont="1" applyAlignment="1">
      <alignment/>
    </xf>
    <xf numFmtId="0" fontId="2" fillId="8" borderId="10" xfId="0" applyFont="1" applyFill="1" applyBorder="1" applyAlignment="1">
      <alignment horizontal="center" vertical="top"/>
    </xf>
    <xf numFmtId="4" fontId="2" fillId="8" borderId="10" xfId="0" applyNumberFormat="1" applyFont="1" applyFill="1" applyBorder="1" applyAlignment="1">
      <alignment vertical="top"/>
    </xf>
    <xf numFmtId="0" fontId="6" fillId="0" borderId="10" xfId="0" applyFont="1" applyBorder="1" applyAlignment="1">
      <alignment vertical="top" wrapText="1"/>
    </xf>
    <xf numFmtId="0" fontId="0" fillId="0" borderId="0" xfId="0" applyAlignment="1">
      <alignment horizontal="center" vertical="top"/>
    </xf>
    <xf numFmtId="0" fontId="6" fillId="0" borderId="0" xfId="0" applyFont="1" applyAlignment="1">
      <alignment vertical="top" wrapText="1"/>
    </xf>
    <xf numFmtId="4" fontId="0" fillId="0" borderId="0" xfId="0" applyNumberFormat="1" applyAlignment="1">
      <alignment vertical="top"/>
    </xf>
    <xf numFmtId="0" fontId="0" fillId="0" borderId="0" xfId="0" applyAlignment="1">
      <alignment vertical="top"/>
    </xf>
    <xf numFmtId="49" fontId="0" fillId="0" borderId="10" xfId="53" applyNumberFormat="1" applyFont="1" applyFill="1" applyBorder="1" applyAlignment="1">
      <alignment horizontal="center" vertical="center"/>
      <protection/>
    </xf>
    <xf numFmtId="0" fontId="0" fillId="0" borderId="10" xfId="53" applyFont="1" applyFill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2" fillId="8" borderId="10" xfId="0" applyFont="1" applyFill="1" applyBorder="1" applyAlignment="1">
      <alignment horizontal="center" vertical="center"/>
    </xf>
    <xf numFmtId="4" fontId="0" fillId="0" borderId="10" xfId="0" applyNumberFormat="1" applyBorder="1" applyAlignment="1">
      <alignment vertical="center"/>
    </xf>
    <xf numFmtId="4" fontId="0" fillId="0" borderId="10" xfId="0" applyNumberFormat="1" applyFill="1" applyBorder="1" applyAlignment="1">
      <alignment vertical="center"/>
    </xf>
    <xf numFmtId="167" fontId="14" fillId="0" borderId="10" xfId="52" applyNumberFormat="1" applyFont="1" applyFill="1" applyBorder="1" applyAlignment="1" applyProtection="1">
      <alignment horizontal="right"/>
      <protection hidden="1"/>
    </xf>
    <xf numFmtId="165" fontId="13" fillId="3" borderId="11" xfId="52" applyNumberFormat="1" applyFont="1" applyFill="1" applyBorder="1" applyAlignment="1" applyProtection="1">
      <alignment vertical="center" wrapText="1"/>
      <protection hidden="1"/>
    </xf>
    <xf numFmtId="4" fontId="2" fillId="3" borderId="10" xfId="0" applyNumberFormat="1" applyFont="1" applyFill="1" applyBorder="1" applyAlignment="1">
      <alignment vertical="center" wrapText="1"/>
    </xf>
    <xf numFmtId="4" fontId="2" fillId="3" borderId="10" xfId="0" applyNumberFormat="1" applyFont="1" applyFill="1" applyBorder="1" applyAlignment="1">
      <alignment vertical="top"/>
    </xf>
    <xf numFmtId="0" fontId="5" fillId="3" borderId="10" xfId="0" applyFont="1" applyFill="1" applyBorder="1" applyAlignment="1">
      <alignment vertical="top" wrapText="1"/>
    </xf>
    <xf numFmtId="0" fontId="15" fillId="0" borderId="10" xfId="53" applyFont="1" applyFill="1" applyBorder="1" applyAlignment="1">
      <alignment horizontal="center" vertical="center" wrapText="1"/>
      <protection/>
    </xf>
    <xf numFmtId="0" fontId="4" fillId="0" borderId="0" xfId="0" applyFont="1" applyAlignment="1">
      <alignment horizontal="center" wrapText="1"/>
    </xf>
    <xf numFmtId="0" fontId="5" fillId="8" borderId="10" xfId="0" applyFont="1" applyFill="1" applyBorder="1" applyAlignment="1">
      <alignment horizontal="right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Январь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42"/>
  <sheetViews>
    <sheetView tabSelected="1" zoomScalePageLayoutView="0" workbookViewId="0" topLeftCell="C1">
      <selection activeCell="C8" sqref="C8"/>
    </sheetView>
  </sheetViews>
  <sheetFormatPr defaultColWidth="9.00390625" defaultRowHeight="12.75"/>
  <cols>
    <col min="1" max="1" width="11.75390625" style="2" hidden="1" customWidth="1"/>
    <col min="2" max="2" width="22.75390625" style="2" hidden="1" customWidth="1"/>
    <col min="3" max="3" width="73.25390625" style="0" customWidth="1"/>
    <col min="4" max="4" width="14.875" style="0" customWidth="1"/>
  </cols>
  <sheetData>
    <row r="1" ht="15.75">
      <c r="D1" s="4" t="s">
        <v>50</v>
      </c>
    </row>
    <row r="2" ht="15.75">
      <c r="D2" s="4" t="s">
        <v>10</v>
      </c>
    </row>
    <row r="3" ht="15.75">
      <c r="D3" s="4" t="s">
        <v>11</v>
      </c>
    </row>
    <row r="4" spans="1:4" ht="78.75" customHeight="1">
      <c r="A4" s="26" t="s">
        <v>55</v>
      </c>
      <c r="B4" s="26"/>
      <c r="C4" s="26"/>
      <c r="D4" s="26"/>
    </row>
    <row r="6" spans="1:4" s="6" customFormat="1" ht="17.25" customHeight="1">
      <c r="A6" s="5" t="s">
        <v>3</v>
      </c>
      <c r="B6" s="5" t="s">
        <v>0</v>
      </c>
      <c r="C6" s="5" t="s">
        <v>1</v>
      </c>
      <c r="D6" s="5" t="s">
        <v>49</v>
      </c>
    </row>
    <row r="7" spans="1:4" s="2" customFormat="1" ht="11.25" customHeight="1">
      <c r="A7" s="1">
        <v>1</v>
      </c>
      <c r="B7" s="1">
        <v>2</v>
      </c>
      <c r="C7" s="25">
        <v>1</v>
      </c>
      <c r="D7" s="25">
        <v>2</v>
      </c>
    </row>
    <row r="8" spans="1:4" ht="37.5" customHeight="1">
      <c r="A8" s="7"/>
      <c r="B8" s="7"/>
      <c r="C8" s="21" t="s">
        <v>15</v>
      </c>
      <c r="D8" s="22">
        <f>SUM(D9:D21)</f>
        <v>36822.3</v>
      </c>
    </row>
    <row r="9" spans="1:4" ht="18" customHeight="1">
      <c r="A9" s="14"/>
      <c r="B9" s="15"/>
      <c r="C9" s="9" t="s">
        <v>16</v>
      </c>
      <c r="D9" s="20">
        <v>52.3</v>
      </c>
    </row>
    <row r="10" spans="1:4" ht="44.25" customHeight="1">
      <c r="A10" s="14"/>
      <c r="B10" s="15"/>
      <c r="C10" s="9" t="s">
        <v>17</v>
      </c>
      <c r="D10" s="20">
        <v>3925</v>
      </c>
    </row>
    <row r="11" spans="1:4" ht="71.25" customHeight="1" hidden="1">
      <c r="A11" s="14"/>
      <c r="B11" s="15"/>
      <c r="C11" s="9" t="s">
        <v>18</v>
      </c>
      <c r="D11" s="20">
        <f>4416-4416</f>
        <v>0</v>
      </c>
    </row>
    <row r="12" spans="1:4" ht="46.5" customHeight="1">
      <c r="A12" s="14"/>
      <c r="B12" s="15"/>
      <c r="C12" s="9" t="s">
        <v>19</v>
      </c>
      <c r="D12" s="20">
        <f>138404-131269</f>
        <v>7135</v>
      </c>
    </row>
    <row r="13" spans="1:4" ht="31.5" customHeight="1" hidden="1">
      <c r="A13" s="14"/>
      <c r="B13" s="15"/>
      <c r="C13" s="9" t="s">
        <v>20</v>
      </c>
      <c r="D13" s="20">
        <f>15000-15000</f>
        <v>0</v>
      </c>
    </row>
    <row r="14" spans="1:4" ht="30" customHeight="1" hidden="1">
      <c r="A14" s="14"/>
      <c r="B14" s="15"/>
      <c r="C14" s="9" t="s">
        <v>21</v>
      </c>
      <c r="D14" s="20">
        <f>49344-49344</f>
        <v>0</v>
      </c>
    </row>
    <row r="15" spans="1:4" ht="29.25" customHeight="1">
      <c r="A15" s="14"/>
      <c r="B15" s="15"/>
      <c r="C15" s="9" t="s">
        <v>22</v>
      </c>
      <c r="D15" s="20">
        <f>23354-9203</f>
        <v>14151</v>
      </c>
    </row>
    <row r="16" spans="1:4" ht="29.25" customHeight="1">
      <c r="A16" s="14"/>
      <c r="B16" s="15"/>
      <c r="C16" s="9" t="s">
        <v>23</v>
      </c>
      <c r="D16" s="20">
        <f>7758-5626</f>
        <v>2132</v>
      </c>
    </row>
    <row r="17" spans="1:4" ht="17.25" customHeight="1" hidden="1">
      <c r="A17" s="14"/>
      <c r="B17" s="15"/>
      <c r="C17" s="9" t="s">
        <v>24</v>
      </c>
      <c r="D17" s="20"/>
    </row>
    <row r="18" spans="1:4" ht="28.5" customHeight="1" hidden="1">
      <c r="A18" s="14"/>
      <c r="B18" s="15"/>
      <c r="C18" s="9" t="s">
        <v>25</v>
      </c>
      <c r="D18" s="20"/>
    </row>
    <row r="19" spans="1:4" ht="44.25" customHeight="1">
      <c r="A19" s="14"/>
      <c r="B19" s="15"/>
      <c r="C19" s="9" t="s">
        <v>26</v>
      </c>
      <c r="D19" s="20">
        <f>13197-3770</f>
        <v>9427</v>
      </c>
    </row>
    <row r="20" spans="1:4" ht="19.5" customHeight="1" hidden="1">
      <c r="A20" s="14"/>
      <c r="B20" s="15"/>
      <c r="C20" s="9" t="s">
        <v>27</v>
      </c>
      <c r="D20" s="20">
        <f>23578-23578</f>
        <v>0</v>
      </c>
    </row>
    <row r="21" spans="1:4" ht="28.5" customHeight="1" hidden="1">
      <c r="A21" s="14"/>
      <c r="B21" s="15"/>
      <c r="C21" s="9" t="s">
        <v>28</v>
      </c>
      <c r="D21" s="20">
        <f>83063+30376-113439</f>
        <v>0</v>
      </c>
    </row>
    <row r="22" spans="1:4" ht="8.25" customHeight="1">
      <c r="A22" s="16"/>
      <c r="B22" s="16"/>
      <c r="C22" s="11"/>
      <c r="D22" s="12"/>
    </row>
    <row r="23" spans="1:4" ht="24" customHeight="1">
      <c r="A23" s="17"/>
      <c r="B23" s="17"/>
      <c r="C23" s="21" t="s">
        <v>29</v>
      </c>
      <c r="D23" s="23">
        <f>SUM(D24:D46)</f>
        <v>182735.19999999995</v>
      </c>
    </row>
    <row r="24" spans="1:4" ht="33.75" customHeight="1">
      <c r="A24" s="14" t="s">
        <v>4</v>
      </c>
      <c r="B24" s="15" t="s">
        <v>14</v>
      </c>
      <c r="C24" s="9" t="s">
        <v>30</v>
      </c>
      <c r="D24" s="19">
        <f>2596+27.1</f>
        <v>2623.1</v>
      </c>
    </row>
    <row r="25" spans="1:4" ht="45" customHeight="1">
      <c r="A25" s="14" t="s">
        <v>4</v>
      </c>
      <c r="B25" s="15" t="s">
        <v>13</v>
      </c>
      <c r="C25" s="9" t="s">
        <v>31</v>
      </c>
      <c r="D25" s="19">
        <v>1945</v>
      </c>
    </row>
    <row r="26" spans="1:4" ht="46.5" customHeight="1">
      <c r="A26" s="14" t="s">
        <v>4</v>
      </c>
      <c r="B26" s="15" t="s">
        <v>12</v>
      </c>
      <c r="C26" s="9" t="s">
        <v>32</v>
      </c>
      <c r="D26" s="19">
        <f>768-153.6</f>
        <v>614.4</v>
      </c>
    </row>
    <row r="27" spans="1:4" ht="29.25" customHeight="1">
      <c r="A27" s="14"/>
      <c r="B27" s="15"/>
      <c r="C27" s="9" t="s">
        <v>33</v>
      </c>
      <c r="D27" s="19">
        <f>13803-1166</f>
        <v>12637</v>
      </c>
    </row>
    <row r="28" spans="1:4" ht="32.25" customHeight="1">
      <c r="A28" s="14"/>
      <c r="B28" s="15"/>
      <c r="C28" s="9" t="s">
        <v>34</v>
      </c>
      <c r="D28" s="19">
        <f>131.9+163.6</f>
        <v>295.5</v>
      </c>
    </row>
    <row r="29" spans="1:4" ht="102">
      <c r="A29" s="14"/>
      <c r="B29" s="15"/>
      <c r="C29" s="9" t="s">
        <v>35</v>
      </c>
      <c r="D29" s="19">
        <f>2779+721.8</f>
        <v>3500.8</v>
      </c>
    </row>
    <row r="30" spans="1:4" ht="45" customHeight="1">
      <c r="A30" s="14"/>
      <c r="B30" s="15"/>
      <c r="C30" s="9" t="s">
        <v>36</v>
      </c>
      <c r="D30" s="19">
        <f>1182-301</f>
        <v>881</v>
      </c>
    </row>
    <row r="31" spans="1:4" ht="31.5" customHeight="1">
      <c r="A31" s="14"/>
      <c r="B31" s="15"/>
      <c r="C31" s="9" t="s">
        <v>37</v>
      </c>
      <c r="D31" s="19">
        <v>1821.2</v>
      </c>
    </row>
    <row r="32" spans="1:4" ht="28.5" customHeight="1">
      <c r="A32" s="14"/>
      <c r="B32" s="15"/>
      <c r="C32" s="9" t="s">
        <v>38</v>
      </c>
      <c r="D32" s="19">
        <f>3605-1112</f>
        <v>2493</v>
      </c>
    </row>
    <row r="33" spans="1:4" ht="55.5" customHeight="1">
      <c r="A33" s="14"/>
      <c r="B33" s="15"/>
      <c r="C33" s="9" t="s">
        <v>39</v>
      </c>
      <c r="D33" s="19">
        <f>459+2657</f>
        <v>3116</v>
      </c>
    </row>
    <row r="34" spans="1:4" ht="55.5" customHeight="1">
      <c r="A34" s="14"/>
      <c r="B34" s="15"/>
      <c r="C34" s="9" t="s">
        <v>51</v>
      </c>
      <c r="D34" s="19">
        <v>3268.4</v>
      </c>
    </row>
    <row r="35" spans="1:4" ht="56.25" customHeight="1">
      <c r="A35" s="14"/>
      <c r="B35" s="15"/>
      <c r="C35" s="9" t="s">
        <v>40</v>
      </c>
      <c r="D35" s="19">
        <v>11361</v>
      </c>
    </row>
    <row r="36" spans="1:4" ht="28.5" customHeight="1">
      <c r="A36" s="14"/>
      <c r="B36" s="15"/>
      <c r="C36" s="9" t="s">
        <v>41</v>
      </c>
      <c r="D36" s="19">
        <f>139435-12642</f>
        <v>126793</v>
      </c>
    </row>
    <row r="37" spans="1:4" ht="30.75" customHeight="1">
      <c r="A37" s="14"/>
      <c r="B37" s="15"/>
      <c r="C37" s="9" t="s">
        <v>6</v>
      </c>
      <c r="D37" s="19">
        <v>1452.8</v>
      </c>
    </row>
    <row r="38" spans="1:4" ht="28.5" customHeight="1">
      <c r="A38" s="14"/>
      <c r="B38" s="15"/>
      <c r="C38" s="9" t="s">
        <v>5</v>
      </c>
      <c r="D38" s="19">
        <v>3281.3</v>
      </c>
    </row>
    <row r="39" spans="1:4" ht="29.25" customHeight="1">
      <c r="A39" s="14"/>
      <c r="B39" s="15"/>
      <c r="C39" s="9" t="s">
        <v>42</v>
      </c>
      <c r="D39" s="19">
        <v>2228</v>
      </c>
    </row>
    <row r="40" spans="1:4" ht="14.25" customHeight="1">
      <c r="A40" s="14"/>
      <c r="B40" s="15"/>
      <c r="C40" s="9" t="s">
        <v>43</v>
      </c>
      <c r="D40" s="19">
        <f>1244.2-124.4</f>
        <v>1119.8</v>
      </c>
    </row>
    <row r="41" spans="1:4" ht="30.75" customHeight="1">
      <c r="A41" s="14"/>
      <c r="B41" s="15"/>
      <c r="C41" s="9" t="s">
        <v>44</v>
      </c>
      <c r="D41" s="19">
        <f>435-33</f>
        <v>402</v>
      </c>
    </row>
    <row r="42" spans="1:4" ht="44.25" customHeight="1">
      <c r="A42" s="14"/>
      <c r="B42" s="15"/>
      <c r="C42" s="9" t="s">
        <v>45</v>
      </c>
      <c r="D42" s="19">
        <f>87-7</f>
        <v>80</v>
      </c>
    </row>
    <row r="43" spans="1:4" ht="14.25" customHeight="1">
      <c r="A43" s="14"/>
      <c r="B43" s="15"/>
      <c r="C43" s="9" t="s">
        <v>46</v>
      </c>
      <c r="D43" s="19">
        <f>2248+321</f>
        <v>2569</v>
      </c>
    </row>
    <row r="44" spans="1:4" ht="25.5">
      <c r="A44" s="14"/>
      <c r="B44" s="15"/>
      <c r="C44" s="9" t="s">
        <v>52</v>
      </c>
      <c r="D44" s="19">
        <v>251</v>
      </c>
    </row>
    <row r="45" spans="1:4" ht="25.5">
      <c r="A45" s="14"/>
      <c r="B45" s="15"/>
      <c r="C45" s="9" t="s">
        <v>53</v>
      </c>
      <c r="D45" s="19">
        <v>1.9</v>
      </c>
    </row>
    <row r="46" spans="1:4" ht="40.5" customHeight="1" hidden="1">
      <c r="A46" s="14"/>
      <c r="B46" s="15"/>
      <c r="C46" s="9" t="s">
        <v>47</v>
      </c>
      <c r="D46" s="19">
        <f>10-10</f>
        <v>0</v>
      </c>
    </row>
    <row r="47" spans="1:4" ht="6" customHeight="1">
      <c r="A47" s="16"/>
      <c r="B47" s="16"/>
      <c r="C47" s="11"/>
      <c r="D47" s="12"/>
    </row>
    <row r="48" spans="1:4" ht="15.75" customHeight="1">
      <c r="A48" s="17"/>
      <c r="B48" s="17"/>
      <c r="C48" s="24" t="s">
        <v>2</v>
      </c>
      <c r="D48" s="23">
        <f>D49+D50</f>
        <v>17660.800000000003</v>
      </c>
    </row>
    <row r="49" spans="1:4" ht="38.25">
      <c r="A49" s="14" t="s">
        <v>4</v>
      </c>
      <c r="B49" s="15" t="s">
        <v>7</v>
      </c>
      <c r="C49" s="9" t="s">
        <v>48</v>
      </c>
      <c r="D49" s="19">
        <f>13311+34.2</f>
        <v>13345.2</v>
      </c>
    </row>
    <row r="50" spans="1:4" ht="16.5" customHeight="1">
      <c r="A50" s="14" t="s">
        <v>4</v>
      </c>
      <c r="B50" s="15" t="s">
        <v>8</v>
      </c>
      <c r="C50" s="9" t="s">
        <v>54</v>
      </c>
      <c r="D50" s="18">
        <v>4315.6</v>
      </c>
    </row>
    <row r="51" spans="1:4" ht="16.5" customHeight="1" hidden="1">
      <c r="A51" s="10"/>
      <c r="B51" s="10"/>
      <c r="C51" s="11"/>
      <c r="D51" s="12"/>
    </row>
    <row r="52" spans="1:4" ht="16.5" customHeight="1">
      <c r="A52" s="27" t="s">
        <v>9</v>
      </c>
      <c r="B52" s="27"/>
      <c r="C52" s="27"/>
      <c r="D52" s="8">
        <f>D48+D23+D8</f>
        <v>237218.29999999993</v>
      </c>
    </row>
    <row r="53" spans="1:4" ht="12.75">
      <c r="A53" s="10"/>
      <c r="B53" s="10"/>
      <c r="C53" s="11"/>
      <c r="D53" s="12"/>
    </row>
    <row r="54" spans="1:4" ht="12.75">
      <c r="A54" s="10"/>
      <c r="B54" s="10"/>
      <c r="D54" s="12"/>
    </row>
    <row r="55" spans="1:4" ht="12.75">
      <c r="A55" s="10"/>
      <c r="B55" s="10"/>
      <c r="C55" s="11"/>
      <c r="D55" s="12"/>
    </row>
    <row r="56" spans="1:4" ht="12.75">
      <c r="A56" s="10"/>
      <c r="B56" s="10"/>
      <c r="C56" s="11"/>
      <c r="D56" s="12"/>
    </row>
    <row r="57" spans="1:4" ht="12.75">
      <c r="A57" s="10"/>
      <c r="B57" s="10"/>
      <c r="C57" s="11"/>
      <c r="D57" s="12"/>
    </row>
    <row r="58" spans="1:4" ht="12.75">
      <c r="A58" s="10"/>
      <c r="B58" s="10"/>
      <c r="C58" s="11"/>
      <c r="D58" s="12"/>
    </row>
    <row r="59" spans="1:4" ht="12.75">
      <c r="A59" s="10"/>
      <c r="B59" s="10"/>
      <c r="C59" s="11"/>
      <c r="D59" s="12"/>
    </row>
    <row r="60" spans="1:4" ht="12.75">
      <c r="A60" s="10"/>
      <c r="B60" s="10"/>
      <c r="C60" s="11"/>
      <c r="D60" s="12"/>
    </row>
    <row r="61" spans="1:4" ht="12.75">
      <c r="A61" s="10"/>
      <c r="B61" s="10"/>
      <c r="C61" s="11"/>
      <c r="D61" s="12"/>
    </row>
    <row r="62" spans="1:4" ht="12.75">
      <c r="A62" s="10"/>
      <c r="B62" s="10"/>
      <c r="C62" s="11"/>
      <c r="D62" s="12"/>
    </row>
    <row r="63" spans="1:4" ht="12.75">
      <c r="A63" s="10"/>
      <c r="B63" s="10"/>
      <c r="C63" s="11"/>
      <c r="D63" s="12"/>
    </row>
    <row r="64" spans="1:4" ht="12.75">
      <c r="A64" s="10"/>
      <c r="B64" s="10"/>
      <c r="C64" s="11"/>
      <c r="D64" s="12"/>
    </row>
    <row r="65" spans="1:4" ht="12.75">
      <c r="A65" s="10"/>
      <c r="B65" s="10"/>
      <c r="C65" s="11"/>
      <c r="D65" s="12"/>
    </row>
    <row r="66" spans="1:4" ht="12.75">
      <c r="A66" s="10"/>
      <c r="B66" s="10"/>
      <c r="C66" s="13"/>
      <c r="D66" s="12"/>
    </row>
    <row r="67" spans="1:4" ht="12.75">
      <c r="A67" s="10"/>
      <c r="B67" s="10"/>
      <c r="C67" s="13"/>
      <c r="D67" s="12"/>
    </row>
    <row r="68" spans="1:4" ht="12.75">
      <c r="A68" s="10"/>
      <c r="B68" s="10"/>
      <c r="C68" s="13"/>
      <c r="D68" s="12"/>
    </row>
    <row r="69" spans="1:4" ht="12.75">
      <c r="A69" s="10"/>
      <c r="B69" s="10"/>
      <c r="C69" s="13"/>
      <c r="D69" s="12"/>
    </row>
    <row r="70" spans="1:4" ht="12.75">
      <c r="A70" s="10"/>
      <c r="B70" s="10"/>
      <c r="C70" s="13"/>
      <c r="D70" s="12"/>
    </row>
    <row r="71" spans="1:4" ht="12.75">
      <c r="A71" s="10"/>
      <c r="B71" s="10"/>
      <c r="C71" s="13"/>
      <c r="D71" s="12"/>
    </row>
    <row r="72" spans="1:4" ht="12.75">
      <c r="A72" s="10"/>
      <c r="B72" s="10"/>
      <c r="C72" s="13"/>
      <c r="D72" s="12"/>
    </row>
    <row r="73" ht="12.75">
      <c r="D73" s="3"/>
    </row>
    <row r="74" ht="12.75">
      <c r="D74" s="3"/>
    </row>
    <row r="75" ht="12.75">
      <c r="D75" s="3"/>
    </row>
    <row r="76" ht="12.75">
      <c r="D76" s="3"/>
    </row>
    <row r="77" ht="12.75">
      <c r="D77" s="3"/>
    </row>
    <row r="78" ht="12.75">
      <c r="D78" s="3"/>
    </row>
    <row r="79" ht="12.75">
      <c r="D79" s="3"/>
    </row>
    <row r="80" ht="12.75">
      <c r="D80" s="3"/>
    </row>
    <row r="81" ht="12.75">
      <c r="D81" s="3"/>
    </row>
    <row r="82" ht="12.75">
      <c r="D82" s="3"/>
    </row>
    <row r="83" ht="12.75">
      <c r="D83" s="3"/>
    </row>
    <row r="84" ht="12.75">
      <c r="D84" s="3"/>
    </row>
    <row r="85" ht="12.75">
      <c r="D85" s="3"/>
    </row>
    <row r="86" ht="12.75">
      <c r="D86" s="3"/>
    </row>
    <row r="87" ht="12.75">
      <c r="D87" s="3"/>
    </row>
    <row r="88" ht="12.75">
      <c r="D88" s="3"/>
    </row>
    <row r="89" ht="12.75">
      <c r="D89" s="3"/>
    </row>
    <row r="90" ht="12.75">
      <c r="D90" s="3"/>
    </row>
    <row r="91" ht="12.75">
      <c r="D91" s="3"/>
    </row>
    <row r="92" ht="12.75">
      <c r="D92" s="3"/>
    </row>
    <row r="93" ht="12.75">
      <c r="D93" s="3"/>
    </row>
    <row r="94" ht="12.75">
      <c r="D94" s="3"/>
    </row>
    <row r="95" ht="12.75">
      <c r="D95" s="3"/>
    </row>
    <row r="96" ht="12.75">
      <c r="D96" s="3"/>
    </row>
    <row r="97" ht="12.75">
      <c r="D97" s="3"/>
    </row>
    <row r="98" ht="12.75">
      <c r="D98" s="3"/>
    </row>
    <row r="99" ht="12.75">
      <c r="D99" s="3"/>
    </row>
    <row r="100" ht="12.75">
      <c r="D100" s="3"/>
    </row>
    <row r="101" ht="12.75">
      <c r="D101" s="3"/>
    </row>
    <row r="102" ht="12.75">
      <c r="D102" s="3"/>
    </row>
    <row r="103" ht="12.75">
      <c r="D103" s="3"/>
    </row>
    <row r="104" ht="12.75">
      <c r="D104" s="3"/>
    </row>
    <row r="105" ht="12.75">
      <c r="D105" s="3"/>
    </row>
    <row r="106" ht="12.75">
      <c r="D106" s="3"/>
    </row>
    <row r="107" ht="12.75">
      <c r="D107" s="3"/>
    </row>
    <row r="108" ht="12.75">
      <c r="D108" s="3"/>
    </row>
    <row r="109" ht="12.75">
      <c r="D109" s="3"/>
    </row>
    <row r="110" ht="12.75">
      <c r="D110" s="3"/>
    </row>
    <row r="111" ht="12.75">
      <c r="D111" s="3"/>
    </row>
    <row r="112" ht="12.75">
      <c r="D112" s="3"/>
    </row>
    <row r="113" ht="12.75">
      <c r="D113" s="3"/>
    </row>
    <row r="114" ht="12.75">
      <c r="D114" s="3"/>
    </row>
    <row r="115" ht="12.75">
      <c r="D115" s="3"/>
    </row>
    <row r="116" ht="12.75">
      <c r="D116" s="3"/>
    </row>
    <row r="117" ht="12.75">
      <c r="D117" s="3"/>
    </row>
    <row r="118" ht="12.75">
      <c r="D118" s="3"/>
    </row>
    <row r="119" ht="12.75">
      <c r="D119" s="3"/>
    </row>
    <row r="120" ht="12.75">
      <c r="D120" s="3"/>
    </row>
    <row r="121" ht="12.75">
      <c r="D121" s="3"/>
    </row>
    <row r="122" ht="12.75">
      <c r="D122" s="3"/>
    </row>
    <row r="123" ht="12.75">
      <c r="D123" s="3"/>
    </row>
    <row r="124" ht="12.75">
      <c r="D124" s="3"/>
    </row>
    <row r="125" ht="12.75">
      <c r="D125" s="3"/>
    </row>
    <row r="126" ht="12.75">
      <c r="D126" s="3"/>
    </row>
    <row r="127" ht="12.75">
      <c r="D127" s="3"/>
    </row>
    <row r="128" ht="12.75">
      <c r="D128" s="3"/>
    </row>
    <row r="129" ht="12.75">
      <c r="D129" s="3"/>
    </row>
    <row r="130" ht="12.75">
      <c r="D130" s="3"/>
    </row>
    <row r="131" ht="12.75">
      <c r="D131" s="3"/>
    </row>
    <row r="132" ht="12.75">
      <c r="D132" s="3"/>
    </row>
    <row r="133" ht="12.75">
      <c r="D133" s="3"/>
    </row>
    <row r="134" ht="12.75">
      <c r="D134" s="3"/>
    </row>
    <row r="135" ht="12.75">
      <c r="D135" s="3"/>
    </row>
    <row r="136" ht="12.75">
      <c r="D136" s="3"/>
    </row>
    <row r="137" ht="12.75">
      <c r="D137" s="3"/>
    </row>
    <row r="138" ht="12.75">
      <c r="D138" s="3"/>
    </row>
    <row r="139" ht="12.75">
      <c r="D139" s="3"/>
    </row>
    <row r="140" ht="12.75">
      <c r="D140" s="3"/>
    </row>
    <row r="141" ht="12.75">
      <c r="D141" s="3"/>
    </row>
    <row r="142" ht="12.75">
      <c r="D142" s="3"/>
    </row>
  </sheetData>
  <sheetProtection/>
  <mergeCells count="2">
    <mergeCell ref="A4:D4"/>
    <mergeCell ref="A52:C52"/>
  </mergeCells>
  <printOptions/>
  <pageMargins left="1.1811023622047245" right="0" top="0.5905511811023623" bottom="0.17" header="0" footer="0"/>
  <pageSetup fitToHeight="5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GuryanovaEO</dc:creator>
  <cp:keywords/>
  <dc:description/>
  <cp:lastModifiedBy>Fazly'evaAF</cp:lastModifiedBy>
  <cp:lastPrinted>2008-10-26T09:44:19Z</cp:lastPrinted>
  <dcterms:created xsi:type="dcterms:W3CDTF">2007-10-28T10:27:35Z</dcterms:created>
  <dcterms:modified xsi:type="dcterms:W3CDTF">2009-04-16T06:04:46Z</dcterms:modified>
  <cp:category/>
  <cp:version/>
  <cp:contentType/>
  <cp:contentStatus/>
</cp:coreProperties>
</file>